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nokianam.sharepoint.com/sites/AugmentedAutoML/Shared Documents/General/MLBox Experiment/"/>
    </mc:Choice>
  </mc:AlternateContent>
  <xr:revisionPtr revIDLastSave="42" documentId="8_{0827F425-9528-435A-BA31-F0BFE500606F}" xr6:coauthVersionLast="47" xr6:coauthVersionMax="47" xr10:uidLastSave="{59BD2CD9-B346-4377-919F-9FA2B90C7B45}"/>
  <bookViews>
    <workbookView xWindow="-108" yWindow="-108" windowWidth="23256" windowHeight="12576" firstSheet="2" activeTab="4" xr2:uid="{00000000-000D-0000-FFFF-FFFF00000000}"/>
  </bookViews>
  <sheets>
    <sheet name="OpenML 39" sheetId="1" r:id="rId1"/>
    <sheet name="OpenML 26 Running" sheetId="2" r:id="rId2"/>
    <sheet name="26 Experiment Reulst" sheetId="3" r:id="rId3"/>
    <sheet name="26 Experiment Reulst (Including" sheetId="4" r:id="rId4"/>
    <sheet name="26 All Methods" sheetId="5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5" l="1"/>
  <c r="AB4" i="5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" i="5"/>
  <c r="D31" i="4"/>
  <c r="E31" i="4"/>
  <c r="F31" i="4"/>
  <c r="G31" i="4"/>
  <c r="H31" i="4"/>
  <c r="I31" i="4"/>
  <c r="J31" i="4"/>
  <c r="K31" i="4"/>
  <c r="L31" i="4"/>
  <c r="C31" i="4"/>
  <c r="D30" i="4"/>
  <c r="F30" i="4"/>
  <c r="I30" i="4"/>
  <c r="J30" i="4"/>
  <c r="K30" i="4"/>
  <c r="L30" i="4"/>
  <c r="D32" i="4"/>
  <c r="F32" i="4"/>
  <c r="I32" i="4"/>
  <c r="J32" i="4"/>
  <c r="K32" i="4"/>
  <c r="L32" i="4"/>
  <c r="D33" i="4"/>
  <c r="F33" i="4"/>
  <c r="I33" i="4"/>
  <c r="J33" i="4"/>
  <c r="K33" i="4"/>
  <c r="L33" i="4"/>
  <c r="C33" i="4"/>
  <c r="C32" i="4"/>
  <c r="C30" i="4"/>
  <c r="G3" i="4"/>
  <c r="G4" i="4"/>
  <c r="G5" i="4"/>
  <c r="G6" i="4"/>
  <c r="H6" i="4"/>
  <c r="G7" i="4"/>
  <c r="G8" i="4"/>
  <c r="G9" i="4"/>
  <c r="G10" i="4"/>
  <c r="H10" i="4"/>
  <c r="G11" i="4"/>
  <c r="G12" i="4"/>
  <c r="G13" i="4"/>
  <c r="G14" i="4"/>
  <c r="G15" i="4"/>
  <c r="G16" i="4"/>
  <c r="G17" i="4"/>
  <c r="G18" i="4"/>
  <c r="H18" i="4"/>
  <c r="G19" i="4"/>
  <c r="G20" i="4"/>
  <c r="G21" i="4"/>
  <c r="G22" i="4"/>
  <c r="H22" i="4"/>
  <c r="G23" i="4"/>
  <c r="G24" i="4"/>
  <c r="G25" i="4"/>
  <c r="G26" i="4"/>
  <c r="H26" i="4"/>
  <c r="G27" i="4"/>
  <c r="H2" i="4"/>
  <c r="G2" i="4"/>
  <c r="G30" i="4" s="1"/>
  <c r="D29" i="4"/>
  <c r="F29" i="4"/>
  <c r="I29" i="4"/>
  <c r="J29" i="4"/>
  <c r="K29" i="4"/>
  <c r="L29" i="4"/>
  <c r="C29" i="4"/>
  <c r="P29" i="4"/>
  <c r="E6" i="4"/>
  <c r="E4" i="4"/>
  <c r="H4" i="4" s="1"/>
  <c r="E3" i="4"/>
  <c r="H3" i="4" s="1"/>
  <c r="H29" i="4" s="1"/>
  <c r="E7" i="4"/>
  <c r="H7" i="4" s="1"/>
  <c r="E9" i="4"/>
  <c r="H9" i="4" s="1"/>
  <c r="E5" i="4"/>
  <c r="H5" i="4" s="1"/>
  <c r="E8" i="4"/>
  <c r="H8" i="4" s="1"/>
  <c r="E10" i="4"/>
  <c r="E12" i="4"/>
  <c r="H12" i="4" s="1"/>
  <c r="E13" i="4"/>
  <c r="H13" i="4" s="1"/>
  <c r="E15" i="4"/>
  <c r="H15" i="4" s="1"/>
  <c r="E14" i="4"/>
  <c r="H14" i="4" s="1"/>
  <c r="E16" i="4"/>
  <c r="H16" i="4" s="1"/>
  <c r="E11" i="4"/>
  <c r="H11" i="4" s="1"/>
  <c r="E18" i="4"/>
  <c r="E17" i="4"/>
  <c r="H17" i="4" s="1"/>
  <c r="E20" i="4"/>
  <c r="H20" i="4" s="1"/>
  <c r="E24" i="4"/>
  <c r="H24" i="4" s="1"/>
  <c r="E19" i="4"/>
  <c r="H19" i="4" s="1"/>
  <c r="E21" i="4"/>
  <c r="H21" i="4" s="1"/>
  <c r="E22" i="4"/>
  <c r="E26" i="4"/>
  <c r="E23" i="4"/>
  <c r="H23" i="4" s="1"/>
  <c r="E25" i="4"/>
  <c r="H25" i="4" s="1"/>
  <c r="E27" i="4"/>
  <c r="H27" i="4" s="1"/>
  <c r="E2" i="4"/>
  <c r="H30" i="4" l="1"/>
  <c r="G29" i="4"/>
  <c r="H33" i="4"/>
  <c r="G33" i="4"/>
  <c r="H32" i="4"/>
  <c r="E29" i="4"/>
  <c r="G32" i="4"/>
  <c r="E33" i="4"/>
  <c r="E32" i="4"/>
  <c r="E30" i="4"/>
</calcChain>
</file>

<file path=xl/sharedStrings.xml><?xml version="1.0" encoding="utf-8"?>
<sst xmlns="http://schemas.openxmlformats.org/spreadsheetml/2006/main" count="401" uniqueCount="84">
  <si>
    <t>Dataset</t>
  </si>
  <si>
    <t>NumberOfInstances</t>
  </si>
  <si>
    <t>NumberOfFeatures</t>
  </si>
  <si>
    <t>NumberOfClasses</t>
  </si>
  <si>
    <t>NumberOfMissingValues</t>
  </si>
  <si>
    <t>NumberOfInstancesWithMissingValues</t>
  </si>
  <si>
    <t>NumberOfNumericFeatures</t>
  </si>
  <si>
    <t>NumberOfSymbolicFeatures</t>
  </si>
  <si>
    <t>0_1464</t>
  </si>
  <si>
    <t>1_1489</t>
  </si>
  <si>
    <t>2_40975</t>
  </si>
  <si>
    <t>3_41027</t>
  </si>
  <si>
    <t>4_1169</t>
  </si>
  <si>
    <t>5_4135</t>
  </si>
  <si>
    <t>6_40685</t>
  </si>
  <si>
    <t>7_1590</t>
  </si>
  <si>
    <t>8_40981</t>
  </si>
  <si>
    <t>9_1461</t>
  </si>
  <si>
    <t>10_54</t>
  </si>
  <si>
    <t>11_40984</t>
  </si>
  <si>
    <t>12_31</t>
  </si>
  <si>
    <t>13_41146</t>
  </si>
  <si>
    <t>14_1067</t>
  </si>
  <si>
    <t>15_23517</t>
  </si>
  <si>
    <t>16_41169</t>
  </si>
  <si>
    <t>17_23512</t>
  </si>
  <si>
    <t>18_3</t>
  </si>
  <si>
    <t>19_40668</t>
  </si>
  <si>
    <t>20_41150</t>
  </si>
  <si>
    <t>21_1596</t>
  </si>
  <si>
    <t>22_41168</t>
  </si>
  <si>
    <t>23_41167</t>
  </si>
  <si>
    <t>24_41147</t>
  </si>
  <si>
    <t>25_1486</t>
  </si>
  <si>
    <t>26_41143</t>
  </si>
  <si>
    <t>27_41138</t>
  </si>
  <si>
    <t>28_41166</t>
  </si>
  <si>
    <t>29_12</t>
  </si>
  <si>
    <t>30_1111</t>
  </si>
  <si>
    <t>31_40996</t>
  </si>
  <si>
    <t>32_41164</t>
  </si>
  <si>
    <t>33_1468</t>
  </si>
  <si>
    <t>34_41142</t>
  </si>
  <si>
    <t>35_41163</t>
  </si>
  <si>
    <t>36_41159</t>
  </si>
  <si>
    <t>37_41161</t>
  </si>
  <si>
    <t>38_41165</t>
  </si>
  <si>
    <t>MLBox_Time</t>
  </si>
  <si>
    <t>MLBox_Acc</t>
  </si>
  <si>
    <t>HistSelf_Surr</t>
  </si>
  <si>
    <t>HistSelf_Acc</t>
  </si>
  <si>
    <t>HistSelf_Pipe</t>
  </si>
  <si>
    <t>HistSelf_RunTime</t>
  </si>
  <si>
    <t>HistSelf_HistTime</t>
  </si>
  <si>
    <t>HistSelf_SurrTime</t>
  </si>
  <si>
    <t>HistSelf_TotTime</t>
  </si>
  <si>
    <t>HistSelf_SpeedUp</t>
  </si>
  <si>
    <t>NoHist_Surr</t>
  </si>
  <si>
    <t>NoHist_Acc</t>
  </si>
  <si>
    <t>NoHist_Pipe</t>
  </si>
  <si>
    <t>NoHist_RunTime</t>
  </si>
  <si>
    <t>NoHist_SurrTime</t>
  </si>
  <si>
    <t>NoHist_TotTime</t>
  </si>
  <si>
    <t>NoHist_SpeedUp</t>
  </si>
  <si>
    <t>rf</t>
  </si>
  <si>
    <t>svc</t>
  </si>
  <si>
    <t>MLBOX</t>
  </si>
  <si>
    <t>HistSelf</t>
  </si>
  <si>
    <t>HistSelf Surr</t>
  </si>
  <si>
    <t>HisSelf Hist</t>
  </si>
  <si>
    <t>HisSelf Run</t>
  </si>
  <si>
    <t>MLBox-BO_RunTime</t>
  </si>
  <si>
    <t>MLBox-BO_Acc</t>
  </si>
  <si>
    <t>MLBox-BO_TotPipe</t>
  </si>
  <si>
    <t>MLBox-BO_UniqPipe</t>
  </si>
  <si>
    <t>MLBox-BO-Cutoff_RunTime</t>
  </si>
  <si>
    <t>MLBox-BO-Cutoff_Acc</t>
  </si>
  <si>
    <t>MLBox-BO-Cutoff_TotPipe</t>
  </si>
  <si>
    <t>MLBox-BO-Cutoff_UniqPipe</t>
  </si>
  <si>
    <t>MLBox-GS_RunTime</t>
  </si>
  <si>
    <t>MLBox-GS_Acc</t>
  </si>
  <si>
    <t>MLBox-GS_TotPipe</t>
  </si>
  <si>
    <t>MLBox-GS_UniqPipe</t>
  </si>
  <si>
    <t>MLBox-BO_Speedup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</si>
</sst>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10" fontId="0" fillId="0" borderId="0" xfId="0" applyNumberFormat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opLeftCell="A26" workbookViewId="0"/>
  </sheetViews>
  <sheetFormatPr defaultRowHeight="14.4" x14ac:dyDescent="0.3"/>
  <sheetData>
    <row r="1" spans="1:9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3">
      <c r="A2" s="1">
        <v>0</v>
      </c>
      <c r="B2" t="s">
        <v>8</v>
      </c>
      <c r="C2">
        <v>748</v>
      </c>
      <c r="D2">
        <v>5</v>
      </c>
      <c r="E2">
        <v>2</v>
      </c>
      <c r="F2">
        <v>0</v>
      </c>
      <c r="G2">
        <v>0</v>
      </c>
      <c r="H2">
        <v>4</v>
      </c>
      <c r="I2">
        <v>1</v>
      </c>
    </row>
    <row r="3" spans="1:9" x14ac:dyDescent="0.3">
      <c r="A3" s="1">
        <v>1</v>
      </c>
      <c r="B3" t="s">
        <v>9</v>
      </c>
      <c r="C3">
        <v>5404</v>
      </c>
      <c r="D3">
        <v>6</v>
      </c>
      <c r="E3">
        <v>2</v>
      </c>
      <c r="F3">
        <v>0</v>
      </c>
      <c r="G3">
        <v>0</v>
      </c>
      <c r="H3">
        <v>5</v>
      </c>
      <c r="I3">
        <v>1</v>
      </c>
    </row>
    <row r="4" spans="1:9" x14ac:dyDescent="0.3">
      <c r="A4" s="1">
        <v>2</v>
      </c>
      <c r="B4" t="s">
        <v>10</v>
      </c>
      <c r="C4">
        <v>1728</v>
      </c>
      <c r="D4">
        <v>7</v>
      </c>
      <c r="E4">
        <v>4</v>
      </c>
      <c r="F4">
        <v>0</v>
      </c>
      <c r="G4">
        <v>0</v>
      </c>
      <c r="H4">
        <v>0</v>
      </c>
      <c r="I4">
        <v>7</v>
      </c>
    </row>
    <row r="5" spans="1:9" x14ac:dyDescent="0.3">
      <c r="A5" s="1">
        <v>3</v>
      </c>
      <c r="B5" t="s">
        <v>11</v>
      </c>
      <c r="C5">
        <v>44819</v>
      </c>
      <c r="D5">
        <v>7</v>
      </c>
      <c r="E5">
        <v>3</v>
      </c>
      <c r="F5">
        <v>0</v>
      </c>
      <c r="G5">
        <v>0</v>
      </c>
      <c r="H5">
        <v>6</v>
      </c>
      <c r="I5">
        <v>1</v>
      </c>
    </row>
    <row r="6" spans="1:9" x14ac:dyDescent="0.3">
      <c r="A6" s="1">
        <v>4</v>
      </c>
      <c r="B6" t="s">
        <v>12</v>
      </c>
      <c r="C6">
        <v>539383</v>
      </c>
      <c r="D6">
        <v>8</v>
      </c>
      <c r="E6">
        <v>2</v>
      </c>
      <c r="F6">
        <v>0</v>
      </c>
      <c r="G6">
        <v>0</v>
      </c>
      <c r="H6">
        <v>3</v>
      </c>
      <c r="I6">
        <v>5</v>
      </c>
    </row>
    <row r="7" spans="1:9" x14ac:dyDescent="0.3">
      <c r="A7" s="1">
        <v>5</v>
      </c>
      <c r="B7" t="s">
        <v>13</v>
      </c>
      <c r="C7">
        <v>32769</v>
      </c>
      <c r="D7">
        <v>10</v>
      </c>
      <c r="E7">
        <v>2</v>
      </c>
      <c r="F7">
        <v>0</v>
      </c>
      <c r="G7">
        <v>0</v>
      </c>
      <c r="H7">
        <v>0</v>
      </c>
      <c r="I7">
        <v>10</v>
      </c>
    </row>
    <row r="8" spans="1:9" x14ac:dyDescent="0.3">
      <c r="A8" s="1">
        <v>6</v>
      </c>
      <c r="B8" t="s">
        <v>14</v>
      </c>
      <c r="C8">
        <v>58000</v>
      </c>
      <c r="D8">
        <v>10</v>
      </c>
      <c r="E8">
        <v>7</v>
      </c>
      <c r="F8">
        <v>0</v>
      </c>
      <c r="G8">
        <v>0</v>
      </c>
      <c r="H8">
        <v>9</v>
      </c>
      <c r="I8">
        <v>1</v>
      </c>
    </row>
    <row r="9" spans="1:9" x14ac:dyDescent="0.3">
      <c r="A9" s="1">
        <v>7</v>
      </c>
      <c r="B9" t="s">
        <v>15</v>
      </c>
      <c r="C9">
        <v>48842</v>
      </c>
      <c r="D9">
        <v>15</v>
      </c>
      <c r="E9">
        <v>2</v>
      </c>
      <c r="F9">
        <v>6465</v>
      </c>
      <c r="G9">
        <v>3620</v>
      </c>
      <c r="H9">
        <v>6</v>
      </c>
      <c r="I9">
        <v>9</v>
      </c>
    </row>
    <row r="10" spans="1:9" x14ac:dyDescent="0.3">
      <c r="A10" s="1">
        <v>8</v>
      </c>
      <c r="B10" t="s">
        <v>16</v>
      </c>
      <c r="C10">
        <v>690</v>
      </c>
      <c r="D10">
        <v>15</v>
      </c>
      <c r="E10">
        <v>2</v>
      </c>
      <c r="F10">
        <v>0</v>
      </c>
      <c r="G10">
        <v>0</v>
      </c>
      <c r="H10">
        <v>6</v>
      </c>
      <c r="I10">
        <v>9</v>
      </c>
    </row>
    <row r="11" spans="1:9" x14ac:dyDescent="0.3">
      <c r="A11" s="1">
        <v>9</v>
      </c>
      <c r="B11" t="s">
        <v>17</v>
      </c>
      <c r="C11">
        <v>45211</v>
      </c>
      <c r="D11">
        <v>17</v>
      </c>
      <c r="E11">
        <v>2</v>
      </c>
      <c r="F11">
        <v>0</v>
      </c>
      <c r="G11">
        <v>0</v>
      </c>
      <c r="H11">
        <v>7</v>
      </c>
      <c r="I11">
        <v>10</v>
      </c>
    </row>
    <row r="12" spans="1:9" x14ac:dyDescent="0.3">
      <c r="A12" s="1">
        <v>10</v>
      </c>
      <c r="B12" t="s">
        <v>18</v>
      </c>
      <c r="C12">
        <v>846</v>
      </c>
      <c r="D12">
        <v>19</v>
      </c>
      <c r="E12">
        <v>4</v>
      </c>
      <c r="F12">
        <v>0</v>
      </c>
      <c r="G12">
        <v>0</v>
      </c>
      <c r="H12">
        <v>18</v>
      </c>
      <c r="I12">
        <v>1</v>
      </c>
    </row>
    <row r="13" spans="1:9" x14ac:dyDescent="0.3">
      <c r="A13" s="1">
        <v>11</v>
      </c>
      <c r="B13" t="s">
        <v>19</v>
      </c>
      <c r="C13">
        <v>2310</v>
      </c>
      <c r="D13">
        <v>20</v>
      </c>
      <c r="E13">
        <v>7</v>
      </c>
      <c r="F13">
        <v>0</v>
      </c>
      <c r="G13">
        <v>0</v>
      </c>
      <c r="H13">
        <v>19</v>
      </c>
      <c r="I13">
        <v>1</v>
      </c>
    </row>
    <row r="14" spans="1:9" x14ac:dyDescent="0.3">
      <c r="A14" s="1">
        <v>12</v>
      </c>
      <c r="B14" t="s">
        <v>20</v>
      </c>
      <c r="C14">
        <v>1000</v>
      </c>
      <c r="D14">
        <v>21</v>
      </c>
      <c r="E14">
        <v>2</v>
      </c>
      <c r="F14">
        <v>0</v>
      </c>
      <c r="G14">
        <v>0</v>
      </c>
      <c r="H14">
        <v>7</v>
      </c>
      <c r="I14">
        <v>14</v>
      </c>
    </row>
    <row r="15" spans="1:9" x14ac:dyDescent="0.3">
      <c r="A15" s="1">
        <v>13</v>
      </c>
      <c r="B15" t="s">
        <v>21</v>
      </c>
      <c r="C15">
        <v>5124</v>
      </c>
      <c r="D15">
        <v>21</v>
      </c>
      <c r="E15">
        <v>2</v>
      </c>
      <c r="F15">
        <v>0</v>
      </c>
      <c r="G15">
        <v>0</v>
      </c>
      <c r="H15">
        <v>20</v>
      </c>
      <c r="I15">
        <v>1</v>
      </c>
    </row>
    <row r="16" spans="1:9" x14ac:dyDescent="0.3">
      <c r="A16" s="1">
        <v>14</v>
      </c>
      <c r="B16" t="s">
        <v>22</v>
      </c>
      <c r="C16">
        <v>2109</v>
      </c>
      <c r="D16">
        <v>22</v>
      </c>
      <c r="E16">
        <v>2</v>
      </c>
      <c r="F16">
        <v>0</v>
      </c>
      <c r="G16">
        <v>0</v>
      </c>
      <c r="H16">
        <v>21</v>
      </c>
      <c r="I16">
        <v>1</v>
      </c>
    </row>
    <row r="17" spans="1:9" x14ac:dyDescent="0.3">
      <c r="A17" s="1">
        <v>15</v>
      </c>
      <c r="B17" t="s">
        <v>23</v>
      </c>
      <c r="C17">
        <v>96320</v>
      </c>
      <c r="D17">
        <v>22</v>
      </c>
      <c r="E17">
        <v>2</v>
      </c>
      <c r="F17">
        <v>0</v>
      </c>
      <c r="G17">
        <v>0</v>
      </c>
      <c r="H17">
        <v>21</v>
      </c>
      <c r="I17">
        <v>1</v>
      </c>
    </row>
    <row r="18" spans="1:9" x14ac:dyDescent="0.3">
      <c r="A18" s="1">
        <v>16</v>
      </c>
      <c r="B18" t="s">
        <v>24</v>
      </c>
      <c r="C18">
        <v>65196</v>
      </c>
      <c r="D18">
        <v>28</v>
      </c>
      <c r="E18">
        <v>100</v>
      </c>
      <c r="F18">
        <v>0</v>
      </c>
      <c r="G18">
        <v>0</v>
      </c>
      <c r="H18">
        <v>27</v>
      </c>
      <c r="I18">
        <v>1</v>
      </c>
    </row>
    <row r="19" spans="1:9" x14ac:dyDescent="0.3">
      <c r="A19" s="1">
        <v>17</v>
      </c>
      <c r="B19" t="s">
        <v>25</v>
      </c>
      <c r="C19">
        <v>98050</v>
      </c>
      <c r="D19">
        <v>29</v>
      </c>
      <c r="E19">
        <v>2</v>
      </c>
      <c r="F19">
        <v>9</v>
      </c>
      <c r="G19">
        <v>1</v>
      </c>
      <c r="H19">
        <v>28</v>
      </c>
      <c r="I19">
        <v>1</v>
      </c>
    </row>
    <row r="20" spans="1:9" x14ac:dyDescent="0.3">
      <c r="A20" s="1">
        <v>18</v>
      </c>
      <c r="B20" t="s">
        <v>26</v>
      </c>
      <c r="C20">
        <v>3196</v>
      </c>
      <c r="D20">
        <v>37</v>
      </c>
      <c r="E20">
        <v>2</v>
      </c>
      <c r="F20">
        <v>0</v>
      </c>
      <c r="G20">
        <v>0</v>
      </c>
      <c r="H20">
        <v>0</v>
      </c>
      <c r="I20">
        <v>37</v>
      </c>
    </row>
    <row r="21" spans="1:9" x14ac:dyDescent="0.3">
      <c r="A21" s="1">
        <v>19</v>
      </c>
      <c r="B21" t="s">
        <v>27</v>
      </c>
      <c r="C21">
        <v>67557</v>
      </c>
      <c r="D21">
        <v>43</v>
      </c>
      <c r="E21">
        <v>3</v>
      </c>
      <c r="F21">
        <v>0</v>
      </c>
      <c r="G21">
        <v>0</v>
      </c>
      <c r="H21">
        <v>0</v>
      </c>
      <c r="I21">
        <v>43</v>
      </c>
    </row>
    <row r="22" spans="1:9" x14ac:dyDescent="0.3">
      <c r="A22" s="1">
        <v>20</v>
      </c>
      <c r="B22" t="s">
        <v>28</v>
      </c>
      <c r="C22">
        <v>130064</v>
      </c>
      <c r="D22">
        <v>51</v>
      </c>
      <c r="E22">
        <v>2</v>
      </c>
      <c r="F22">
        <v>0</v>
      </c>
      <c r="G22">
        <v>0</v>
      </c>
      <c r="H22">
        <v>50</v>
      </c>
      <c r="I22">
        <v>1</v>
      </c>
    </row>
    <row r="23" spans="1:9" x14ac:dyDescent="0.3">
      <c r="A23" s="1">
        <v>21</v>
      </c>
      <c r="B23" t="s">
        <v>29</v>
      </c>
      <c r="C23">
        <v>581012</v>
      </c>
      <c r="D23">
        <v>55</v>
      </c>
      <c r="E23">
        <v>7</v>
      </c>
      <c r="F23">
        <v>0</v>
      </c>
      <c r="G23">
        <v>0</v>
      </c>
      <c r="H23">
        <v>10</v>
      </c>
      <c r="I23">
        <v>45</v>
      </c>
    </row>
    <row r="24" spans="1:9" x14ac:dyDescent="0.3">
      <c r="A24" s="1">
        <v>22</v>
      </c>
      <c r="B24" t="s">
        <v>30</v>
      </c>
      <c r="C24">
        <v>83733</v>
      </c>
      <c r="D24">
        <v>55</v>
      </c>
      <c r="E24">
        <v>4</v>
      </c>
      <c r="F24">
        <v>0</v>
      </c>
      <c r="G24">
        <v>0</v>
      </c>
      <c r="H24">
        <v>54</v>
      </c>
      <c r="I24">
        <v>1</v>
      </c>
    </row>
    <row r="25" spans="1:9" x14ac:dyDescent="0.3">
      <c r="A25" s="1">
        <v>23</v>
      </c>
      <c r="B25" t="s">
        <v>31</v>
      </c>
      <c r="C25">
        <v>416188</v>
      </c>
      <c r="D25">
        <v>61</v>
      </c>
      <c r="E25">
        <v>355</v>
      </c>
      <c r="F25">
        <v>0</v>
      </c>
      <c r="G25">
        <v>0</v>
      </c>
      <c r="H25">
        <v>60</v>
      </c>
      <c r="I25">
        <v>1</v>
      </c>
    </row>
    <row r="26" spans="1:9" x14ac:dyDescent="0.3">
      <c r="A26" s="1">
        <v>24</v>
      </c>
      <c r="B26" t="s">
        <v>32</v>
      </c>
      <c r="C26">
        <v>425240</v>
      </c>
      <c r="D26">
        <v>79</v>
      </c>
      <c r="E26">
        <v>2</v>
      </c>
      <c r="F26">
        <v>2734000</v>
      </c>
      <c r="G26">
        <v>425159</v>
      </c>
      <c r="H26">
        <v>26</v>
      </c>
      <c r="I26">
        <v>53</v>
      </c>
    </row>
    <row r="27" spans="1:9" x14ac:dyDescent="0.3">
      <c r="A27" s="1">
        <v>25</v>
      </c>
      <c r="B27" t="s">
        <v>33</v>
      </c>
      <c r="C27">
        <v>34465</v>
      </c>
      <c r="D27">
        <v>119</v>
      </c>
      <c r="E27">
        <v>2</v>
      </c>
      <c r="F27">
        <v>0</v>
      </c>
      <c r="G27">
        <v>0</v>
      </c>
      <c r="H27">
        <v>89</v>
      </c>
      <c r="I27">
        <v>30</v>
      </c>
    </row>
    <row r="28" spans="1:9" x14ac:dyDescent="0.3">
      <c r="A28" s="1">
        <v>26</v>
      </c>
      <c r="B28" t="s">
        <v>34</v>
      </c>
      <c r="C28">
        <v>2984</v>
      </c>
      <c r="D28">
        <v>145</v>
      </c>
      <c r="E28">
        <v>2</v>
      </c>
      <c r="F28">
        <v>0</v>
      </c>
      <c r="G28">
        <v>0</v>
      </c>
      <c r="H28">
        <v>8</v>
      </c>
      <c r="I28">
        <v>137</v>
      </c>
    </row>
    <row r="29" spans="1:9" x14ac:dyDescent="0.3">
      <c r="A29" s="1">
        <v>27</v>
      </c>
      <c r="B29" t="s">
        <v>35</v>
      </c>
      <c r="C29">
        <v>76000</v>
      </c>
      <c r="D29">
        <v>171</v>
      </c>
      <c r="E29">
        <v>2</v>
      </c>
      <c r="F29">
        <v>1078695</v>
      </c>
      <c r="G29">
        <v>75244</v>
      </c>
      <c r="H29">
        <v>170</v>
      </c>
      <c r="I29">
        <v>1</v>
      </c>
    </row>
    <row r="30" spans="1:9" x14ac:dyDescent="0.3">
      <c r="A30" s="1">
        <v>28</v>
      </c>
      <c r="B30" t="s">
        <v>36</v>
      </c>
      <c r="C30">
        <v>58310</v>
      </c>
      <c r="D30">
        <v>181</v>
      </c>
      <c r="E30">
        <v>10</v>
      </c>
      <c r="F30">
        <v>0</v>
      </c>
      <c r="G30">
        <v>0</v>
      </c>
      <c r="H30">
        <v>180</v>
      </c>
      <c r="I30">
        <v>1</v>
      </c>
    </row>
    <row r="31" spans="1:9" x14ac:dyDescent="0.3">
      <c r="A31" s="1">
        <v>29</v>
      </c>
      <c r="B31" t="s">
        <v>37</v>
      </c>
      <c r="C31">
        <v>2000</v>
      </c>
      <c r="D31">
        <v>217</v>
      </c>
      <c r="E31">
        <v>10</v>
      </c>
      <c r="F31">
        <v>0</v>
      </c>
      <c r="G31">
        <v>0</v>
      </c>
      <c r="H31">
        <v>216</v>
      </c>
      <c r="I31">
        <v>1</v>
      </c>
    </row>
    <row r="32" spans="1:9" x14ac:dyDescent="0.3">
      <c r="A32" s="1">
        <v>30</v>
      </c>
      <c r="B32" t="s">
        <v>38</v>
      </c>
      <c r="C32">
        <v>50000</v>
      </c>
      <c r="D32">
        <v>231</v>
      </c>
      <c r="E32">
        <v>2</v>
      </c>
      <c r="F32">
        <v>8024152</v>
      </c>
      <c r="G32">
        <v>50000</v>
      </c>
      <c r="H32">
        <v>192</v>
      </c>
      <c r="I32">
        <v>39</v>
      </c>
    </row>
    <row r="33" spans="1:9" x14ac:dyDescent="0.3">
      <c r="A33" s="1">
        <v>31</v>
      </c>
      <c r="B33" t="s">
        <v>39</v>
      </c>
      <c r="C33">
        <v>70000</v>
      </c>
      <c r="D33">
        <v>785</v>
      </c>
      <c r="E33">
        <v>10</v>
      </c>
      <c r="F33">
        <v>0</v>
      </c>
      <c r="G33">
        <v>0</v>
      </c>
      <c r="H33">
        <v>784</v>
      </c>
      <c r="I33">
        <v>1</v>
      </c>
    </row>
    <row r="34" spans="1:9" x14ac:dyDescent="0.3">
      <c r="A34" s="1">
        <v>32</v>
      </c>
      <c r="B34" t="s">
        <v>40</v>
      </c>
      <c r="C34">
        <v>8237</v>
      </c>
      <c r="D34">
        <v>801</v>
      </c>
      <c r="E34">
        <v>7</v>
      </c>
      <c r="F34">
        <v>0</v>
      </c>
      <c r="G34">
        <v>0</v>
      </c>
      <c r="H34">
        <v>800</v>
      </c>
      <c r="I34">
        <v>1</v>
      </c>
    </row>
    <row r="35" spans="1:9" x14ac:dyDescent="0.3">
      <c r="A35" s="1">
        <v>33</v>
      </c>
      <c r="B35" t="s">
        <v>41</v>
      </c>
      <c r="C35">
        <v>1080</v>
      </c>
      <c r="D35">
        <v>857</v>
      </c>
      <c r="E35">
        <v>9</v>
      </c>
      <c r="F35">
        <v>0</v>
      </c>
      <c r="G35">
        <v>0</v>
      </c>
      <c r="H35">
        <v>856</v>
      </c>
      <c r="I35">
        <v>1</v>
      </c>
    </row>
    <row r="36" spans="1:9" x14ac:dyDescent="0.3">
      <c r="A36" s="1">
        <v>34</v>
      </c>
      <c r="B36" t="s">
        <v>42</v>
      </c>
      <c r="C36">
        <v>5418</v>
      </c>
      <c r="D36">
        <v>1637</v>
      </c>
      <c r="E36">
        <v>2</v>
      </c>
      <c r="F36">
        <v>0</v>
      </c>
      <c r="G36">
        <v>0</v>
      </c>
      <c r="H36">
        <v>1599</v>
      </c>
      <c r="I36">
        <v>38</v>
      </c>
    </row>
    <row r="37" spans="1:9" x14ac:dyDescent="0.3">
      <c r="A37" s="1">
        <v>35</v>
      </c>
      <c r="B37" t="s">
        <v>43</v>
      </c>
      <c r="C37">
        <v>10000</v>
      </c>
      <c r="D37">
        <v>2001</v>
      </c>
      <c r="E37">
        <v>5</v>
      </c>
      <c r="F37">
        <v>0</v>
      </c>
      <c r="G37">
        <v>0</v>
      </c>
      <c r="H37">
        <v>2000</v>
      </c>
      <c r="I37">
        <v>1</v>
      </c>
    </row>
    <row r="38" spans="1:9" x14ac:dyDescent="0.3">
      <c r="A38" s="1">
        <v>36</v>
      </c>
      <c r="B38" t="s">
        <v>44</v>
      </c>
      <c r="C38">
        <v>20000</v>
      </c>
      <c r="D38">
        <v>4297</v>
      </c>
      <c r="E38">
        <v>2</v>
      </c>
      <c r="F38">
        <v>0</v>
      </c>
      <c r="G38">
        <v>0</v>
      </c>
      <c r="H38">
        <v>4296</v>
      </c>
      <c r="I38">
        <v>1</v>
      </c>
    </row>
    <row r="39" spans="1:9" x14ac:dyDescent="0.3">
      <c r="A39" s="1">
        <v>37</v>
      </c>
      <c r="B39" t="s">
        <v>45</v>
      </c>
      <c r="C39">
        <v>20000</v>
      </c>
      <c r="D39">
        <v>4297</v>
      </c>
      <c r="E39">
        <v>2</v>
      </c>
      <c r="F39">
        <v>0</v>
      </c>
      <c r="G39">
        <v>0</v>
      </c>
      <c r="H39">
        <v>4296</v>
      </c>
      <c r="I39">
        <v>1</v>
      </c>
    </row>
    <row r="40" spans="1:9" x14ac:dyDescent="0.3">
      <c r="A40" s="1">
        <v>38</v>
      </c>
      <c r="B40" t="s">
        <v>46</v>
      </c>
      <c r="C40">
        <v>10000</v>
      </c>
      <c r="D40">
        <v>7201</v>
      </c>
      <c r="E40">
        <v>10</v>
      </c>
      <c r="F40">
        <v>0</v>
      </c>
      <c r="G40">
        <v>0</v>
      </c>
      <c r="H40">
        <v>7200</v>
      </c>
      <c r="I40">
        <v>1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workbookViewId="0"/>
  </sheetViews>
  <sheetFormatPr defaultRowHeight="14.4" x14ac:dyDescent="0.3"/>
  <sheetData>
    <row r="1" spans="1:9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3">
      <c r="A2" s="1">
        <v>0</v>
      </c>
      <c r="B2" t="s">
        <v>8</v>
      </c>
      <c r="C2">
        <v>748</v>
      </c>
      <c r="D2">
        <v>5</v>
      </c>
      <c r="E2">
        <v>2</v>
      </c>
      <c r="F2">
        <v>0</v>
      </c>
      <c r="G2">
        <v>0</v>
      </c>
      <c r="H2">
        <v>4</v>
      </c>
      <c r="I2">
        <v>1</v>
      </c>
    </row>
    <row r="3" spans="1:9" x14ac:dyDescent="0.3">
      <c r="A3" s="1">
        <v>1</v>
      </c>
      <c r="B3" t="s">
        <v>9</v>
      </c>
      <c r="C3">
        <v>5404</v>
      </c>
      <c r="D3">
        <v>6</v>
      </c>
      <c r="E3">
        <v>2</v>
      </c>
      <c r="F3">
        <v>0</v>
      </c>
      <c r="G3">
        <v>0</v>
      </c>
      <c r="H3">
        <v>5</v>
      </c>
      <c r="I3">
        <v>1</v>
      </c>
    </row>
    <row r="4" spans="1:9" x14ac:dyDescent="0.3">
      <c r="A4" s="1">
        <v>2</v>
      </c>
      <c r="B4" t="s">
        <v>10</v>
      </c>
      <c r="C4">
        <v>1728</v>
      </c>
      <c r="D4">
        <v>7</v>
      </c>
      <c r="E4">
        <v>4</v>
      </c>
      <c r="F4">
        <v>0</v>
      </c>
      <c r="G4">
        <v>0</v>
      </c>
      <c r="H4">
        <v>0</v>
      </c>
      <c r="I4">
        <v>7</v>
      </c>
    </row>
    <row r="5" spans="1:9" x14ac:dyDescent="0.3">
      <c r="A5" s="1">
        <v>3</v>
      </c>
      <c r="B5" t="s">
        <v>11</v>
      </c>
      <c r="C5">
        <v>44819</v>
      </c>
      <c r="D5">
        <v>7</v>
      </c>
      <c r="E5">
        <v>3</v>
      </c>
      <c r="F5">
        <v>0</v>
      </c>
      <c r="G5">
        <v>0</v>
      </c>
      <c r="H5">
        <v>6</v>
      </c>
      <c r="I5">
        <v>1</v>
      </c>
    </row>
    <row r="6" spans="1:9" x14ac:dyDescent="0.3">
      <c r="A6" s="1">
        <v>4</v>
      </c>
      <c r="B6" t="s">
        <v>12</v>
      </c>
      <c r="C6">
        <v>539383</v>
      </c>
      <c r="D6">
        <v>8</v>
      </c>
      <c r="E6">
        <v>2</v>
      </c>
      <c r="F6">
        <v>0</v>
      </c>
      <c r="G6">
        <v>0</v>
      </c>
      <c r="H6">
        <v>3</v>
      </c>
      <c r="I6">
        <v>5</v>
      </c>
    </row>
    <row r="7" spans="1:9" x14ac:dyDescent="0.3">
      <c r="A7" s="1">
        <v>5</v>
      </c>
      <c r="B7" t="s">
        <v>13</v>
      </c>
      <c r="C7">
        <v>32769</v>
      </c>
      <c r="D7">
        <v>10</v>
      </c>
      <c r="E7">
        <v>2</v>
      </c>
      <c r="F7">
        <v>0</v>
      </c>
      <c r="G7">
        <v>0</v>
      </c>
      <c r="H7">
        <v>0</v>
      </c>
      <c r="I7">
        <v>10</v>
      </c>
    </row>
    <row r="8" spans="1:9" x14ac:dyDescent="0.3">
      <c r="A8" s="1">
        <v>6</v>
      </c>
      <c r="B8" t="s">
        <v>14</v>
      </c>
      <c r="C8">
        <v>58000</v>
      </c>
      <c r="D8">
        <v>10</v>
      </c>
      <c r="E8">
        <v>7</v>
      </c>
      <c r="F8">
        <v>0</v>
      </c>
      <c r="G8">
        <v>0</v>
      </c>
      <c r="H8">
        <v>9</v>
      </c>
      <c r="I8">
        <v>1</v>
      </c>
    </row>
    <row r="9" spans="1:9" x14ac:dyDescent="0.3">
      <c r="A9" s="1">
        <v>7</v>
      </c>
      <c r="B9" t="s">
        <v>15</v>
      </c>
      <c r="C9">
        <v>48842</v>
      </c>
      <c r="D9">
        <v>15</v>
      </c>
      <c r="E9">
        <v>2</v>
      </c>
      <c r="F9">
        <v>6465</v>
      </c>
      <c r="G9">
        <v>3620</v>
      </c>
      <c r="H9">
        <v>6</v>
      </c>
      <c r="I9">
        <v>9</v>
      </c>
    </row>
    <row r="10" spans="1:9" x14ac:dyDescent="0.3">
      <c r="A10" s="1">
        <v>8</v>
      </c>
      <c r="B10" t="s">
        <v>16</v>
      </c>
      <c r="C10">
        <v>690</v>
      </c>
      <c r="D10">
        <v>15</v>
      </c>
      <c r="E10">
        <v>2</v>
      </c>
      <c r="F10">
        <v>0</v>
      </c>
      <c r="G10">
        <v>0</v>
      </c>
      <c r="H10">
        <v>6</v>
      </c>
      <c r="I10">
        <v>9</v>
      </c>
    </row>
    <row r="11" spans="1:9" x14ac:dyDescent="0.3">
      <c r="A11" s="1">
        <v>9</v>
      </c>
      <c r="B11" t="s">
        <v>17</v>
      </c>
      <c r="C11">
        <v>45211</v>
      </c>
      <c r="D11">
        <v>17</v>
      </c>
      <c r="E11">
        <v>2</v>
      </c>
      <c r="F11">
        <v>0</v>
      </c>
      <c r="G11">
        <v>0</v>
      </c>
      <c r="H11">
        <v>7</v>
      </c>
      <c r="I11">
        <v>10</v>
      </c>
    </row>
    <row r="12" spans="1:9" x14ac:dyDescent="0.3">
      <c r="A12" s="1">
        <v>10</v>
      </c>
      <c r="B12" t="s">
        <v>18</v>
      </c>
      <c r="C12">
        <v>846</v>
      </c>
      <c r="D12">
        <v>19</v>
      </c>
      <c r="E12">
        <v>4</v>
      </c>
      <c r="F12">
        <v>0</v>
      </c>
      <c r="G12">
        <v>0</v>
      </c>
      <c r="H12">
        <v>18</v>
      </c>
      <c r="I12">
        <v>1</v>
      </c>
    </row>
    <row r="13" spans="1:9" x14ac:dyDescent="0.3">
      <c r="A13" s="1">
        <v>11</v>
      </c>
      <c r="B13" t="s">
        <v>19</v>
      </c>
      <c r="C13">
        <v>2310</v>
      </c>
      <c r="D13">
        <v>20</v>
      </c>
      <c r="E13">
        <v>7</v>
      </c>
      <c r="F13">
        <v>0</v>
      </c>
      <c r="G13">
        <v>0</v>
      </c>
      <c r="H13">
        <v>19</v>
      </c>
      <c r="I13">
        <v>1</v>
      </c>
    </row>
    <row r="14" spans="1:9" x14ac:dyDescent="0.3">
      <c r="A14" s="1">
        <v>12</v>
      </c>
      <c r="B14" t="s">
        <v>20</v>
      </c>
      <c r="C14">
        <v>1000</v>
      </c>
      <c r="D14">
        <v>21</v>
      </c>
      <c r="E14">
        <v>2</v>
      </c>
      <c r="F14">
        <v>0</v>
      </c>
      <c r="G14">
        <v>0</v>
      </c>
      <c r="H14">
        <v>7</v>
      </c>
      <c r="I14">
        <v>14</v>
      </c>
    </row>
    <row r="15" spans="1:9" x14ac:dyDescent="0.3">
      <c r="A15" s="1">
        <v>13</v>
      </c>
      <c r="B15" t="s">
        <v>21</v>
      </c>
      <c r="C15">
        <v>5124</v>
      </c>
      <c r="D15">
        <v>21</v>
      </c>
      <c r="E15">
        <v>2</v>
      </c>
      <c r="F15">
        <v>0</v>
      </c>
      <c r="G15">
        <v>0</v>
      </c>
      <c r="H15">
        <v>20</v>
      </c>
      <c r="I15">
        <v>1</v>
      </c>
    </row>
    <row r="16" spans="1:9" x14ac:dyDescent="0.3">
      <c r="A16" s="1">
        <v>14</v>
      </c>
      <c r="B16" t="s">
        <v>22</v>
      </c>
      <c r="C16">
        <v>2109</v>
      </c>
      <c r="D16">
        <v>22</v>
      </c>
      <c r="E16">
        <v>2</v>
      </c>
      <c r="F16">
        <v>0</v>
      </c>
      <c r="G16">
        <v>0</v>
      </c>
      <c r="H16">
        <v>21</v>
      </c>
      <c r="I16">
        <v>1</v>
      </c>
    </row>
    <row r="17" spans="1:9" x14ac:dyDescent="0.3">
      <c r="A17" s="1">
        <v>15</v>
      </c>
      <c r="B17" t="s">
        <v>23</v>
      </c>
      <c r="C17">
        <v>96320</v>
      </c>
      <c r="D17">
        <v>22</v>
      </c>
      <c r="E17">
        <v>2</v>
      </c>
      <c r="F17">
        <v>0</v>
      </c>
      <c r="G17">
        <v>0</v>
      </c>
      <c r="H17">
        <v>21</v>
      </c>
      <c r="I17">
        <v>1</v>
      </c>
    </row>
    <row r="18" spans="1:9" x14ac:dyDescent="0.3">
      <c r="A18" s="1">
        <v>16</v>
      </c>
      <c r="B18" t="s">
        <v>24</v>
      </c>
      <c r="C18">
        <v>65196</v>
      </c>
      <c r="D18">
        <v>28</v>
      </c>
      <c r="E18">
        <v>100</v>
      </c>
      <c r="F18">
        <v>0</v>
      </c>
      <c r="G18">
        <v>0</v>
      </c>
      <c r="H18">
        <v>27</v>
      </c>
      <c r="I18">
        <v>1</v>
      </c>
    </row>
    <row r="19" spans="1:9" x14ac:dyDescent="0.3">
      <c r="A19" s="1">
        <v>17</v>
      </c>
      <c r="B19" t="s">
        <v>25</v>
      </c>
      <c r="C19">
        <v>98050</v>
      </c>
      <c r="D19">
        <v>29</v>
      </c>
      <c r="E19">
        <v>2</v>
      </c>
      <c r="F19">
        <v>9</v>
      </c>
      <c r="G19">
        <v>1</v>
      </c>
      <c r="H19">
        <v>28</v>
      </c>
      <c r="I19">
        <v>1</v>
      </c>
    </row>
    <row r="20" spans="1:9" x14ac:dyDescent="0.3">
      <c r="A20" s="1">
        <v>18</v>
      </c>
      <c r="B20" t="s">
        <v>26</v>
      </c>
      <c r="C20">
        <v>3196</v>
      </c>
      <c r="D20">
        <v>37</v>
      </c>
      <c r="E20">
        <v>2</v>
      </c>
      <c r="F20">
        <v>0</v>
      </c>
      <c r="G20">
        <v>0</v>
      </c>
      <c r="H20">
        <v>0</v>
      </c>
      <c r="I20">
        <v>37</v>
      </c>
    </row>
    <row r="21" spans="1:9" x14ac:dyDescent="0.3">
      <c r="A21" s="1">
        <v>19</v>
      </c>
      <c r="B21" t="s">
        <v>27</v>
      </c>
      <c r="C21">
        <v>67557</v>
      </c>
      <c r="D21">
        <v>43</v>
      </c>
      <c r="E21">
        <v>3</v>
      </c>
      <c r="F21">
        <v>0</v>
      </c>
      <c r="G21">
        <v>0</v>
      </c>
      <c r="H21">
        <v>0</v>
      </c>
      <c r="I21">
        <v>43</v>
      </c>
    </row>
    <row r="22" spans="1:9" x14ac:dyDescent="0.3">
      <c r="A22" s="1">
        <v>20</v>
      </c>
      <c r="B22" t="s">
        <v>28</v>
      </c>
      <c r="C22">
        <v>130064</v>
      </c>
      <c r="D22">
        <v>51</v>
      </c>
      <c r="E22">
        <v>2</v>
      </c>
      <c r="F22">
        <v>0</v>
      </c>
      <c r="G22">
        <v>0</v>
      </c>
      <c r="H22">
        <v>50</v>
      </c>
      <c r="I22">
        <v>1</v>
      </c>
    </row>
    <row r="23" spans="1:9" x14ac:dyDescent="0.3">
      <c r="A23" s="1">
        <v>21</v>
      </c>
      <c r="B23" t="s">
        <v>29</v>
      </c>
      <c r="C23">
        <v>581012</v>
      </c>
      <c r="D23">
        <v>55</v>
      </c>
      <c r="E23">
        <v>7</v>
      </c>
      <c r="F23">
        <v>0</v>
      </c>
      <c r="G23">
        <v>0</v>
      </c>
      <c r="H23">
        <v>10</v>
      </c>
      <c r="I23">
        <v>45</v>
      </c>
    </row>
    <row r="24" spans="1:9" x14ac:dyDescent="0.3">
      <c r="A24" s="1">
        <v>22</v>
      </c>
      <c r="B24" t="s">
        <v>33</v>
      </c>
      <c r="C24">
        <v>34465</v>
      </c>
      <c r="D24">
        <v>119</v>
      </c>
      <c r="E24">
        <v>2</v>
      </c>
      <c r="F24">
        <v>0</v>
      </c>
      <c r="G24">
        <v>0</v>
      </c>
      <c r="H24">
        <v>89</v>
      </c>
      <c r="I24">
        <v>30</v>
      </c>
    </row>
    <row r="25" spans="1:9" x14ac:dyDescent="0.3">
      <c r="A25" s="1">
        <v>23</v>
      </c>
      <c r="B25" t="s">
        <v>38</v>
      </c>
      <c r="C25">
        <v>50000</v>
      </c>
      <c r="D25">
        <v>231</v>
      </c>
      <c r="E25">
        <v>2</v>
      </c>
      <c r="F25">
        <v>8024152</v>
      </c>
      <c r="G25">
        <v>50000</v>
      </c>
      <c r="H25">
        <v>192</v>
      </c>
      <c r="I25">
        <v>39</v>
      </c>
    </row>
    <row r="26" spans="1:9" x14ac:dyDescent="0.3">
      <c r="A26" s="1">
        <v>24</v>
      </c>
      <c r="B26" t="s">
        <v>40</v>
      </c>
      <c r="C26">
        <v>8237</v>
      </c>
      <c r="D26">
        <v>801</v>
      </c>
      <c r="E26">
        <v>7</v>
      </c>
      <c r="F26">
        <v>0</v>
      </c>
      <c r="G26">
        <v>0</v>
      </c>
      <c r="H26">
        <v>800</v>
      </c>
      <c r="I26">
        <v>1</v>
      </c>
    </row>
    <row r="27" spans="1:9" x14ac:dyDescent="0.3">
      <c r="A27" s="1">
        <v>25</v>
      </c>
      <c r="B27" t="s">
        <v>41</v>
      </c>
      <c r="C27">
        <v>1080</v>
      </c>
      <c r="D27">
        <v>857</v>
      </c>
      <c r="E27">
        <v>9</v>
      </c>
      <c r="F27">
        <v>0</v>
      </c>
      <c r="G27">
        <v>0</v>
      </c>
      <c r="H27">
        <v>856</v>
      </c>
      <c r="I27">
        <v>1</v>
      </c>
    </row>
  </sheetData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7"/>
  <sheetViews>
    <sheetView workbookViewId="0">
      <selection activeCell="O17" sqref="O17"/>
    </sheetView>
  </sheetViews>
  <sheetFormatPr defaultRowHeight="14.4" x14ac:dyDescent="0.3"/>
  <sheetData>
    <row r="1" spans="1:19" x14ac:dyDescent="0.3">
      <c r="B1" s="1" t="s">
        <v>0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53</v>
      </c>
      <c r="J1" s="1" t="s">
        <v>54</v>
      </c>
      <c r="K1" s="1" t="s">
        <v>55</v>
      </c>
      <c r="L1" s="1" t="s">
        <v>56</v>
      </c>
      <c r="M1" s="1" t="s">
        <v>57</v>
      </c>
      <c r="N1" s="1" t="s">
        <v>58</v>
      </c>
      <c r="O1" s="1" t="s">
        <v>59</v>
      </c>
      <c r="P1" s="1" t="s">
        <v>60</v>
      </c>
      <c r="Q1" s="1" t="s">
        <v>61</v>
      </c>
      <c r="R1" s="1" t="s">
        <v>62</v>
      </c>
      <c r="S1" s="1" t="s">
        <v>63</v>
      </c>
    </row>
    <row r="2" spans="1:19" x14ac:dyDescent="0.3">
      <c r="A2" s="1">
        <v>0</v>
      </c>
      <c r="B2" t="s">
        <v>29</v>
      </c>
      <c r="C2">
        <v>264016.78800000012</v>
      </c>
      <c r="D2">
        <v>0.96474681066009171</v>
      </c>
      <c r="E2" t="s">
        <v>64</v>
      </c>
      <c r="F2">
        <v>0.96469947913611487</v>
      </c>
      <c r="G2">
        <v>103</v>
      </c>
      <c r="H2">
        <v>534.03253888638812</v>
      </c>
      <c r="I2">
        <v>426.51275165557871</v>
      </c>
      <c r="J2">
        <v>3.3221563498179121</v>
      </c>
      <c r="K2">
        <v>963.86744689178477</v>
      </c>
      <c r="L2">
        <v>273.91400015778493</v>
      </c>
      <c r="M2" t="s">
        <v>64</v>
      </c>
      <c r="N2">
        <v>0.96468441925155979</v>
      </c>
      <c r="O2">
        <v>168</v>
      </c>
      <c r="P2">
        <v>670.71285756111138</v>
      </c>
      <c r="Q2">
        <v>44.420937856038407</v>
      </c>
      <c r="R2">
        <v>715.13379541714983</v>
      </c>
      <c r="S2">
        <v>369.18516463900932</v>
      </c>
    </row>
    <row r="3" spans="1:19" x14ac:dyDescent="0.3">
      <c r="A3" s="1">
        <v>1</v>
      </c>
      <c r="B3" t="s">
        <v>12</v>
      </c>
      <c r="C3">
        <v>56967.567999999999</v>
      </c>
      <c r="D3">
        <v>0.65777532397835647</v>
      </c>
      <c r="E3" t="s">
        <v>64</v>
      </c>
      <c r="F3">
        <v>0.64156928713424455</v>
      </c>
      <c r="G3">
        <v>93</v>
      </c>
      <c r="H3">
        <v>99.706226842244433</v>
      </c>
      <c r="I3">
        <v>247.99265648905441</v>
      </c>
      <c r="J3">
        <v>4.349192301432292</v>
      </c>
      <c r="K3">
        <v>352.04807563273118</v>
      </c>
      <c r="L3">
        <v>161.81758101535701</v>
      </c>
      <c r="M3" t="s">
        <v>64</v>
      </c>
      <c r="N3">
        <v>0.64156928713424455</v>
      </c>
      <c r="O3">
        <v>168</v>
      </c>
      <c r="P3">
        <v>152.05113432947789</v>
      </c>
      <c r="Q3">
        <v>54.408253828684487</v>
      </c>
      <c r="R3">
        <v>206.4593881581624</v>
      </c>
      <c r="S3">
        <v>275.92626573299168</v>
      </c>
    </row>
    <row r="4" spans="1:19" x14ac:dyDescent="0.3">
      <c r="A4" s="1">
        <v>2</v>
      </c>
      <c r="B4" t="s">
        <v>28</v>
      </c>
      <c r="C4">
        <v>78598.068000000014</v>
      </c>
      <c r="D4">
        <v>0.93522408185034056</v>
      </c>
      <c r="E4" t="s">
        <v>65</v>
      </c>
      <c r="F4">
        <v>0.92252837660224352</v>
      </c>
      <c r="G4">
        <v>121</v>
      </c>
      <c r="H4">
        <v>158.57886758677159</v>
      </c>
      <c r="I4">
        <v>430.88937560335802</v>
      </c>
      <c r="J4">
        <v>4.5848126411437988</v>
      </c>
      <c r="K4">
        <v>594.05305583127335</v>
      </c>
      <c r="L4">
        <v>132.30816208834369</v>
      </c>
      <c r="M4" t="s">
        <v>65</v>
      </c>
      <c r="N4">
        <v>0.92252837660224352</v>
      </c>
      <c r="O4">
        <v>168</v>
      </c>
      <c r="P4">
        <v>171.40613089179979</v>
      </c>
      <c r="Q4">
        <v>30.075407346089669</v>
      </c>
      <c r="R4">
        <v>201.48153823788951</v>
      </c>
      <c r="S4">
        <v>390.10059525751268</v>
      </c>
    </row>
    <row r="5" spans="1:19" x14ac:dyDescent="0.3">
      <c r="A5" s="1">
        <v>3</v>
      </c>
      <c r="B5" t="s">
        <v>24</v>
      </c>
      <c r="C5">
        <v>112071.826</v>
      </c>
      <c r="D5">
        <v>0.351042948935395</v>
      </c>
      <c r="E5" t="s">
        <v>65</v>
      </c>
      <c r="F5">
        <v>0.31463295034733457</v>
      </c>
      <c r="G5">
        <v>148</v>
      </c>
      <c r="H5">
        <v>474.05389629809059</v>
      </c>
      <c r="I5">
        <v>719.22430172030158</v>
      </c>
      <c r="J5">
        <v>18.705518960952759</v>
      </c>
      <c r="K5">
        <v>1211.983716979345</v>
      </c>
      <c r="L5">
        <v>92.469745616153347</v>
      </c>
      <c r="M5" t="s">
        <v>65</v>
      </c>
      <c r="N5">
        <v>0.31463295034733457</v>
      </c>
      <c r="O5">
        <v>168</v>
      </c>
      <c r="P5">
        <v>732.08456164169309</v>
      </c>
      <c r="Q5">
        <v>112.5985956192017</v>
      </c>
      <c r="R5">
        <v>844.68315726089475</v>
      </c>
      <c r="S5">
        <v>132.67912948971559</v>
      </c>
    </row>
    <row r="6" spans="1:19" x14ac:dyDescent="0.3">
      <c r="A6" s="1">
        <v>4</v>
      </c>
      <c r="B6" t="s">
        <v>25</v>
      </c>
      <c r="C6">
        <v>27120.651000000002</v>
      </c>
      <c r="D6">
        <v>0.71712135306782498</v>
      </c>
      <c r="E6" t="s">
        <v>65</v>
      </c>
      <c r="F6">
        <v>0.70685871992567917</v>
      </c>
      <c r="G6">
        <v>148</v>
      </c>
      <c r="H6">
        <v>147.59217742602041</v>
      </c>
      <c r="I6">
        <v>314.17878622055048</v>
      </c>
      <c r="J6">
        <v>6.4318649768829346</v>
      </c>
      <c r="K6">
        <v>468.2028286234538</v>
      </c>
      <c r="L6">
        <v>57.92500459626963</v>
      </c>
      <c r="M6" t="s">
        <v>65</v>
      </c>
      <c r="N6">
        <v>0.70685871992567917</v>
      </c>
      <c r="O6">
        <v>168</v>
      </c>
      <c r="P6">
        <v>133.63000827407839</v>
      </c>
      <c r="Q6">
        <v>43.760576725006111</v>
      </c>
      <c r="R6">
        <v>177.3905849990845</v>
      </c>
      <c r="S6">
        <v>152.8866427727265</v>
      </c>
    </row>
    <row r="7" spans="1:19" x14ac:dyDescent="0.3">
      <c r="A7" s="1">
        <v>5</v>
      </c>
      <c r="B7" t="s">
        <v>27</v>
      </c>
      <c r="C7">
        <v>23569.77600000002</v>
      </c>
      <c r="D7">
        <v>0.82262929040614308</v>
      </c>
      <c r="E7" t="s">
        <v>64</v>
      </c>
      <c r="F7">
        <v>0.82262929040614308</v>
      </c>
      <c r="G7">
        <v>87</v>
      </c>
      <c r="H7">
        <v>143.31410873476659</v>
      </c>
      <c r="I7">
        <v>276.16386862309781</v>
      </c>
      <c r="J7">
        <v>5.2309999465942374</v>
      </c>
      <c r="K7">
        <v>424.7089773044587</v>
      </c>
      <c r="L7">
        <v>55.496298075902658</v>
      </c>
      <c r="M7" t="s">
        <v>64</v>
      </c>
      <c r="N7">
        <v>0.82262929040614308</v>
      </c>
      <c r="O7">
        <v>168</v>
      </c>
      <c r="P7">
        <v>317.79119906552643</v>
      </c>
      <c r="Q7">
        <v>45.704494158426932</v>
      </c>
      <c r="R7">
        <v>363.49569322395331</v>
      </c>
      <c r="S7">
        <v>64.841967702430082</v>
      </c>
    </row>
    <row r="8" spans="1:19" x14ac:dyDescent="0.3">
      <c r="A8" s="1">
        <v>6</v>
      </c>
      <c r="B8" t="s">
        <v>38</v>
      </c>
      <c r="C8">
        <v>73037.92899999996</v>
      </c>
      <c r="D8">
        <v>0.98199999997750054</v>
      </c>
      <c r="E8" t="s">
        <v>64</v>
      </c>
      <c r="F8">
        <v>0.98010001247481304</v>
      </c>
      <c r="G8">
        <v>141</v>
      </c>
      <c r="H8">
        <v>546.26059294064839</v>
      </c>
      <c r="I8">
        <v>782.57909711138427</v>
      </c>
      <c r="J8">
        <v>11.884241978327429</v>
      </c>
      <c r="K8">
        <v>1340.7239320303599</v>
      </c>
      <c r="L8">
        <v>54.476486363149398</v>
      </c>
      <c r="M8" t="s">
        <v>64</v>
      </c>
      <c r="N8">
        <v>0.98010001247481304</v>
      </c>
      <c r="O8">
        <v>168</v>
      </c>
      <c r="P8">
        <v>784.11979219118757</v>
      </c>
      <c r="Q8">
        <v>86.231590509414673</v>
      </c>
      <c r="R8">
        <v>870.35138270060224</v>
      </c>
      <c r="S8">
        <v>83.917749143307503</v>
      </c>
    </row>
    <row r="9" spans="1:19" x14ac:dyDescent="0.3">
      <c r="A9" s="1">
        <v>7</v>
      </c>
      <c r="B9" t="s">
        <v>23</v>
      </c>
      <c r="C9">
        <v>25762.816000000021</v>
      </c>
      <c r="D9">
        <v>0.52163354267737605</v>
      </c>
      <c r="E9" t="s">
        <v>65</v>
      </c>
      <c r="F9">
        <v>0.51945334851718172</v>
      </c>
      <c r="G9">
        <v>148</v>
      </c>
      <c r="H9">
        <v>90.841739158630304</v>
      </c>
      <c r="I9">
        <v>396.47655429140741</v>
      </c>
      <c r="J9">
        <v>9.6564664840698224</v>
      </c>
      <c r="K9">
        <v>496.97475993410751</v>
      </c>
      <c r="L9">
        <v>51.839284561284053</v>
      </c>
      <c r="M9" t="s">
        <v>65</v>
      </c>
      <c r="N9">
        <v>0.51945334851718172</v>
      </c>
      <c r="O9">
        <v>168</v>
      </c>
      <c r="P9">
        <v>76.855903573989821</v>
      </c>
      <c r="Q9">
        <v>67.283557573954255</v>
      </c>
      <c r="R9">
        <v>144.1394611479441</v>
      </c>
      <c r="S9">
        <v>178.7353428049602</v>
      </c>
    </row>
    <row r="10" spans="1:19" x14ac:dyDescent="0.3">
      <c r="A10" s="1">
        <v>8</v>
      </c>
      <c r="B10" t="s">
        <v>33</v>
      </c>
      <c r="C10">
        <v>14809.656999999999</v>
      </c>
      <c r="D10">
        <v>0.96253438542625025</v>
      </c>
      <c r="E10" t="s">
        <v>64</v>
      </c>
      <c r="F10">
        <v>0.95890755046639076</v>
      </c>
      <c r="G10">
        <v>113</v>
      </c>
      <c r="H10">
        <v>110.958417983373</v>
      </c>
      <c r="I10">
        <v>360.51493824386591</v>
      </c>
      <c r="J10">
        <v>7.0174610614776611</v>
      </c>
      <c r="K10">
        <v>478.49081728871653</v>
      </c>
      <c r="L10">
        <v>30.950765333212249</v>
      </c>
      <c r="M10" t="s">
        <v>64</v>
      </c>
      <c r="N10">
        <v>0.95890755046639076</v>
      </c>
      <c r="O10">
        <v>168</v>
      </c>
      <c r="P10">
        <v>228.51423766199741</v>
      </c>
      <c r="Q10">
        <v>40.774396340052292</v>
      </c>
      <c r="R10">
        <v>269.28863400204972</v>
      </c>
      <c r="S10">
        <v>54.995477454452377</v>
      </c>
    </row>
    <row r="11" spans="1:19" x14ac:dyDescent="0.3">
      <c r="A11" s="1">
        <v>9</v>
      </c>
      <c r="B11" t="s">
        <v>14</v>
      </c>
      <c r="C11">
        <v>8902.9310000000096</v>
      </c>
      <c r="D11">
        <v>0.99987069104851278</v>
      </c>
      <c r="E11" t="s">
        <v>64</v>
      </c>
      <c r="F11">
        <v>0.99978448600982828</v>
      </c>
      <c r="G11">
        <v>106</v>
      </c>
      <c r="H11">
        <v>111.67857618522631</v>
      </c>
      <c r="I11">
        <v>249.73366830635061</v>
      </c>
      <c r="J11">
        <v>2.8869286378224688</v>
      </c>
      <c r="K11">
        <v>364.29917312939932</v>
      </c>
      <c r="L11">
        <v>24.438515529755769</v>
      </c>
      <c r="M11" t="s">
        <v>65</v>
      </c>
      <c r="N11">
        <v>0.99978448600982828</v>
      </c>
      <c r="O11">
        <v>168</v>
      </c>
      <c r="P11">
        <v>147.70883858871429</v>
      </c>
      <c r="Q11">
        <v>13.45625774065654</v>
      </c>
      <c r="R11">
        <v>161.1650963293709</v>
      </c>
      <c r="S11">
        <v>55.241061512507727</v>
      </c>
    </row>
    <row r="12" spans="1:19" x14ac:dyDescent="0.3">
      <c r="A12" s="1">
        <v>10</v>
      </c>
      <c r="B12" t="s">
        <v>15</v>
      </c>
      <c r="C12">
        <v>8778.8079999999936</v>
      </c>
      <c r="D12">
        <v>0.86530343901745044</v>
      </c>
      <c r="E12" t="s">
        <v>65</v>
      </c>
      <c r="F12">
        <v>0.85964735215934829</v>
      </c>
      <c r="G12">
        <v>148</v>
      </c>
      <c r="H12">
        <v>157.96668335215239</v>
      </c>
      <c r="I12">
        <v>268.41512672106433</v>
      </c>
      <c r="J12">
        <v>4.4580597082773847</v>
      </c>
      <c r="K12">
        <v>430.83986978149409</v>
      </c>
      <c r="L12">
        <v>20.37603438245462</v>
      </c>
      <c r="M12" t="s">
        <v>65</v>
      </c>
      <c r="N12">
        <v>0.85964735215934829</v>
      </c>
      <c r="O12">
        <v>168</v>
      </c>
      <c r="P12">
        <v>192.00433411026</v>
      </c>
      <c r="Q12">
        <v>33.461656173070267</v>
      </c>
      <c r="R12">
        <v>225.46599028333031</v>
      </c>
      <c r="S12">
        <v>38.936284753936363</v>
      </c>
    </row>
    <row r="13" spans="1:19" x14ac:dyDescent="0.3">
      <c r="A13" s="1">
        <v>11</v>
      </c>
      <c r="B13" t="s">
        <v>17</v>
      </c>
      <c r="C13">
        <v>7192.0729999999958</v>
      </c>
      <c r="D13">
        <v>0.90646427781464267</v>
      </c>
      <c r="E13" t="s">
        <v>64</v>
      </c>
      <c r="F13">
        <v>0.9062430878124309</v>
      </c>
      <c r="G13">
        <v>103</v>
      </c>
      <c r="H13">
        <v>103.0557855091095</v>
      </c>
      <c r="I13">
        <v>277.86319443194071</v>
      </c>
      <c r="J13">
        <v>5.6646162668863926</v>
      </c>
      <c r="K13">
        <v>386.58359620793652</v>
      </c>
      <c r="L13">
        <v>18.604185667856189</v>
      </c>
      <c r="M13" t="s">
        <v>65</v>
      </c>
      <c r="N13">
        <v>0.9062430878124309</v>
      </c>
      <c r="O13">
        <v>168</v>
      </c>
      <c r="P13">
        <v>184.23297649892169</v>
      </c>
      <c r="Q13">
        <v>18.879621267318729</v>
      </c>
      <c r="R13">
        <v>203.11259776624041</v>
      </c>
      <c r="S13">
        <v>35.409290605781422</v>
      </c>
    </row>
    <row r="14" spans="1:19" x14ac:dyDescent="0.3">
      <c r="A14" s="1">
        <v>12</v>
      </c>
      <c r="B14" t="s">
        <v>13</v>
      </c>
      <c r="C14">
        <v>7364.0210000000006</v>
      </c>
      <c r="D14">
        <v>0.94480267525802508</v>
      </c>
      <c r="E14" t="s">
        <v>65</v>
      </c>
      <c r="F14">
        <v>0.93713533541513616</v>
      </c>
      <c r="G14">
        <v>139</v>
      </c>
      <c r="H14">
        <v>135.47724599901841</v>
      </c>
      <c r="I14">
        <v>270.37396627171842</v>
      </c>
      <c r="J14">
        <v>1.861241658528646</v>
      </c>
      <c r="K14">
        <v>407.71245392926528</v>
      </c>
      <c r="L14">
        <v>18.061800489610739</v>
      </c>
      <c r="M14" t="s">
        <v>65</v>
      </c>
      <c r="N14">
        <v>0.93713533541513616</v>
      </c>
      <c r="O14">
        <v>168</v>
      </c>
      <c r="P14">
        <v>254.48511482238769</v>
      </c>
      <c r="Q14">
        <v>10.555381933848061</v>
      </c>
      <c r="R14">
        <v>265.04049675623583</v>
      </c>
      <c r="S14">
        <v>27.784512518375141</v>
      </c>
    </row>
    <row r="15" spans="1:19" x14ac:dyDescent="0.3">
      <c r="A15" s="1">
        <v>13</v>
      </c>
      <c r="B15" t="s">
        <v>11</v>
      </c>
      <c r="C15">
        <v>3277.91</v>
      </c>
      <c r="D15">
        <v>0.82155958366139659</v>
      </c>
      <c r="E15" t="s">
        <v>64</v>
      </c>
      <c r="F15">
        <v>0.81589767991722562</v>
      </c>
      <c r="G15">
        <v>106</v>
      </c>
      <c r="H15">
        <v>92.840796302795411</v>
      </c>
      <c r="I15">
        <v>221.09402220916749</v>
      </c>
      <c r="J15">
        <v>3.9159980614980059</v>
      </c>
      <c r="K15">
        <v>317.85081657346092</v>
      </c>
      <c r="L15">
        <v>10.312731096106591</v>
      </c>
      <c r="M15" t="s">
        <v>65</v>
      </c>
      <c r="N15">
        <v>0.81589767991722562</v>
      </c>
      <c r="O15">
        <v>168</v>
      </c>
      <c r="P15">
        <v>110.6136873588562</v>
      </c>
      <c r="Q15">
        <v>24.618875106175739</v>
      </c>
      <c r="R15">
        <v>135.23256246503189</v>
      </c>
      <c r="S15">
        <v>24.23905855401944</v>
      </c>
    </row>
    <row r="16" spans="1:19" x14ac:dyDescent="0.3">
      <c r="A16" s="1">
        <v>14</v>
      </c>
      <c r="B16" t="s">
        <v>40</v>
      </c>
      <c r="C16">
        <v>10491.368</v>
      </c>
      <c r="D16">
        <v>0.68052650313296359</v>
      </c>
      <c r="E16" t="s">
        <v>64</v>
      </c>
      <c r="F16">
        <v>0.68052650313296359</v>
      </c>
      <c r="G16">
        <v>103</v>
      </c>
      <c r="H16">
        <v>141.53785226058949</v>
      </c>
      <c r="I16">
        <v>1053.707799168905</v>
      </c>
      <c r="J16">
        <v>34.550238847732537</v>
      </c>
      <c r="K16">
        <v>1229.795890277227</v>
      </c>
      <c r="L16">
        <v>8.5309831354493983</v>
      </c>
      <c r="M16" t="s">
        <v>64</v>
      </c>
      <c r="N16">
        <v>0.68052650313296359</v>
      </c>
      <c r="O16">
        <v>168</v>
      </c>
      <c r="P16">
        <v>252.92501796722411</v>
      </c>
      <c r="Q16">
        <v>204.12517229715979</v>
      </c>
      <c r="R16">
        <v>457.0501902643839</v>
      </c>
      <c r="S16">
        <v>22.954520583245341</v>
      </c>
    </row>
    <row r="17" spans="1:19" x14ac:dyDescent="0.3">
      <c r="A17" s="1">
        <v>15</v>
      </c>
      <c r="B17" t="s">
        <v>26</v>
      </c>
      <c r="C17">
        <v>1880.9799999999991</v>
      </c>
      <c r="D17">
        <v>0.99256651017214403</v>
      </c>
      <c r="E17" t="s">
        <v>64</v>
      </c>
      <c r="F17">
        <v>0.99139280125195617</v>
      </c>
      <c r="G17">
        <v>101</v>
      </c>
      <c r="H17">
        <v>94.871199642181381</v>
      </c>
      <c r="I17">
        <v>233.17569042841589</v>
      </c>
      <c r="J17">
        <v>3.4416337807973232</v>
      </c>
      <c r="K17">
        <v>331.48852385139458</v>
      </c>
      <c r="L17">
        <v>5.6743442522409531</v>
      </c>
      <c r="M17" t="s">
        <v>65</v>
      </c>
      <c r="N17">
        <v>0.99139280125195617</v>
      </c>
      <c r="O17">
        <v>168</v>
      </c>
      <c r="P17">
        <v>224.4963955745697</v>
      </c>
      <c r="Q17">
        <v>13.182864745457969</v>
      </c>
      <c r="R17">
        <v>237.67926032002771</v>
      </c>
      <c r="S17">
        <v>7.9139425016188536</v>
      </c>
    </row>
    <row r="18" spans="1:19" x14ac:dyDescent="0.3">
      <c r="A18" s="1">
        <v>16</v>
      </c>
      <c r="B18" t="s">
        <v>21</v>
      </c>
      <c r="C18">
        <v>2233.9049999999988</v>
      </c>
      <c r="D18">
        <v>0.93437339676820608</v>
      </c>
      <c r="E18" t="s">
        <v>65</v>
      </c>
      <c r="F18">
        <v>0.93437339676820608</v>
      </c>
      <c r="G18">
        <v>123</v>
      </c>
      <c r="H18">
        <v>117.1468249632518</v>
      </c>
      <c r="I18">
        <v>335.14969553502402</v>
      </c>
      <c r="J18">
        <v>4.9381284713745126</v>
      </c>
      <c r="K18">
        <v>457.23464896965032</v>
      </c>
      <c r="L18">
        <v>4.8856861679970329</v>
      </c>
      <c r="M18" t="s">
        <v>65</v>
      </c>
      <c r="N18">
        <v>0.93437339676820608</v>
      </c>
      <c r="O18">
        <v>168</v>
      </c>
      <c r="P18">
        <v>136.6292953624725</v>
      </c>
      <c r="Q18">
        <v>37.934438705444343</v>
      </c>
      <c r="R18">
        <v>174.5637340679169</v>
      </c>
      <c r="S18">
        <v>12.79707387062918</v>
      </c>
    </row>
    <row r="19" spans="1:19" x14ac:dyDescent="0.3">
      <c r="A19" s="1">
        <v>17</v>
      </c>
      <c r="B19" t="s">
        <v>19</v>
      </c>
      <c r="C19">
        <v>1437.891000000001</v>
      </c>
      <c r="D19">
        <v>0.91991341991341979</v>
      </c>
      <c r="E19" t="s">
        <v>65</v>
      </c>
      <c r="F19">
        <v>0.91233766233766234</v>
      </c>
      <c r="G19">
        <v>133</v>
      </c>
      <c r="H19">
        <v>112.23864278803801</v>
      </c>
      <c r="I19">
        <v>201.88689864903131</v>
      </c>
      <c r="J19">
        <v>0.93017236391703284</v>
      </c>
      <c r="K19">
        <v>315.05571380098638</v>
      </c>
      <c r="L19">
        <v>4.5639261153291892</v>
      </c>
      <c r="M19" t="s">
        <v>65</v>
      </c>
      <c r="N19">
        <v>0.91233766233766234</v>
      </c>
      <c r="O19">
        <v>168</v>
      </c>
      <c r="P19">
        <v>115.8235650606527</v>
      </c>
      <c r="Q19">
        <v>5.7733941078186044</v>
      </c>
      <c r="R19">
        <v>121.5969591684713</v>
      </c>
      <c r="S19">
        <v>11.82505722045086</v>
      </c>
    </row>
    <row r="20" spans="1:19" x14ac:dyDescent="0.3">
      <c r="A20" s="1">
        <v>18</v>
      </c>
      <c r="B20" t="s">
        <v>18</v>
      </c>
      <c r="C20">
        <v>1074.691</v>
      </c>
      <c r="D20">
        <v>0.77365453949524732</v>
      </c>
      <c r="E20" t="s">
        <v>64</v>
      </c>
      <c r="F20">
        <v>0.77365453949524732</v>
      </c>
      <c r="G20">
        <v>102</v>
      </c>
      <c r="H20">
        <v>65.978474932838921</v>
      </c>
      <c r="I20">
        <v>171.51292637656721</v>
      </c>
      <c r="J20">
        <v>2.3123822212219238</v>
      </c>
      <c r="K20">
        <v>239.80378353062801</v>
      </c>
      <c r="L20">
        <v>4.4815431357142836</v>
      </c>
      <c r="M20" t="s">
        <v>65</v>
      </c>
      <c r="N20">
        <v>0.77365453949524732</v>
      </c>
      <c r="O20">
        <v>168</v>
      </c>
      <c r="P20">
        <v>91.428019864699422</v>
      </c>
      <c r="Q20">
        <v>2.072654803593954</v>
      </c>
      <c r="R20">
        <v>93.500674668293371</v>
      </c>
      <c r="S20">
        <v>11.493938453520419</v>
      </c>
    </row>
    <row r="21" spans="1:19" x14ac:dyDescent="0.3">
      <c r="A21" s="1">
        <v>19</v>
      </c>
      <c r="B21" t="s">
        <v>41</v>
      </c>
      <c r="C21">
        <v>1716.8750000000009</v>
      </c>
      <c r="D21">
        <v>0.93402777777777779</v>
      </c>
      <c r="E21" t="s">
        <v>64</v>
      </c>
      <c r="F21">
        <v>0.93402777777777779</v>
      </c>
      <c r="G21">
        <v>94</v>
      </c>
      <c r="H21">
        <v>88.936334872822727</v>
      </c>
      <c r="I21">
        <v>298.39857340153372</v>
      </c>
      <c r="J21">
        <v>2.1759516398111982</v>
      </c>
      <c r="K21">
        <v>389.51085991416761</v>
      </c>
      <c r="L21">
        <v>4.4077718407603088</v>
      </c>
      <c r="M21" t="s">
        <v>64</v>
      </c>
      <c r="N21">
        <v>0.93402777777777779</v>
      </c>
      <c r="O21">
        <v>168</v>
      </c>
      <c r="P21">
        <v>156.84724948967829</v>
      </c>
      <c r="Q21">
        <v>25.309491554896042</v>
      </c>
      <c r="R21">
        <v>182.15674104457429</v>
      </c>
      <c r="S21">
        <v>9.4252619483342457</v>
      </c>
    </row>
    <row r="22" spans="1:19" x14ac:dyDescent="0.3">
      <c r="A22" s="1">
        <v>20</v>
      </c>
      <c r="B22" t="s">
        <v>22</v>
      </c>
      <c r="C22">
        <v>1248.575000000001</v>
      </c>
      <c r="D22">
        <v>0.86128792332214521</v>
      </c>
      <c r="E22" t="s">
        <v>64</v>
      </c>
      <c r="F22">
        <v>0.85832864526378538</v>
      </c>
      <c r="G22">
        <v>109</v>
      </c>
      <c r="H22">
        <v>94.451935463319302</v>
      </c>
      <c r="I22">
        <v>217.98276945087031</v>
      </c>
      <c r="J22">
        <v>3.2620725631713858</v>
      </c>
      <c r="K22">
        <v>315.69677747736102</v>
      </c>
      <c r="L22">
        <v>3.9549817707263042</v>
      </c>
      <c r="M22" t="s">
        <v>65</v>
      </c>
      <c r="N22">
        <v>0.85832864526378538</v>
      </c>
      <c r="O22">
        <v>168</v>
      </c>
      <c r="P22">
        <v>110.45292038073249</v>
      </c>
      <c r="Q22">
        <v>5.0686415036519374</v>
      </c>
      <c r="R22">
        <v>115.5215618843844</v>
      </c>
      <c r="S22">
        <v>10.80815546148512</v>
      </c>
    </row>
    <row r="23" spans="1:19" x14ac:dyDescent="0.3">
      <c r="A23" s="1">
        <v>21</v>
      </c>
      <c r="B23" t="s">
        <v>9</v>
      </c>
      <c r="C23">
        <v>1237.6120000000001</v>
      </c>
      <c r="D23">
        <v>0.8669905158454777</v>
      </c>
      <c r="E23" t="s">
        <v>65</v>
      </c>
      <c r="F23">
        <v>0.86490862826740689</v>
      </c>
      <c r="G23">
        <v>120</v>
      </c>
      <c r="H23">
        <v>96.137394943873161</v>
      </c>
      <c r="I23">
        <v>217.91821941630039</v>
      </c>
      <c r="J23">
        <v>2.722229957580566</v>
      </c>
      <c r="K23">
        <v>316.77784431775422</v>
      </c>
      <c r="L23">
        <v>3.906876766162263</v>
      </c>
      <c r="M23" t="s">
        <v>65</v>
      </c>
      <c r="N23">
        <v>0.86490862826740689</v>
      </c>
      <c r="O23">
        <v>168</v>
      </c>
      <c r="P23">
        <v>104.68149660873419</v>
      </c>
      <c r="Q23">
        <v>16.640446503957111</v>
      </c>
      <c r="R23">
        <v>121.3219431126913</v>
      </c>
      <c r="S23">
        <v>10.201056529818599</v>
      </c>
    </row>
    <row r="24" spans="1:19" x14ac:dyDescent="0.3">
      <c r="A24" s="1">
        <v>22</v>
      </c>
      <c r="B24" t="s">
        <v>20</v>
      </c>
      <c r="C24">
        <v>833.39599999999962</v>
      </c>
      <c r="D24">
        <v>0.75749298339481663</v>
      </c>
      <c r="E24" t="s">
        <v>64</v>
      </c>
      <c r="F24">
        <v>0.74499450874376949</v>
      </c>
      <c r="G24">
        <v>97</v>
      </c>
      <c r="H24">
        <v>69.169916372299213</v>
      </c>
      <c r="I24">
        <v>160.54238941510519</v>
      </c>
      <c r="J24">
        <v>2.0270951588948569</v>
      </c>
      <c r="K24">
        <v>231.73940094629921</v>
      </c>
      <c r="L24">
        <v>3.5962637194920588</v>
      </c>
      <c r="M24" t="s">
        <v>65</v>
      </c>
      <c r="N24">
        <v>0.74499450874376949</v>
      </c>
      <c r="O24">
        <v>168</v>
      </c>
      <c r="P24">
        <v>117.29435959053041</v>
      </c>
      <c r="Q24">
        <v>2.1134274800618491</v>
      </c>
      <c r="R24">
        <v>119.40778707059221</v>
      </c>
      <c r="S24">
        <v>6.9794108110160966</v>
      </c>
    </row>
    <row r="25" spans="1:19" x14ac:dyDescent="0.3">
      <c r="A25" s="1">
        <v>23</v>
      </c>
      <c r="B25" t="s">
        <v>10</v>
      </c>
      <c r="C25">
        <v>1105.412</v>
      </c>
      <c r="D25">
        <v>0.95875538369643809</v>
      </c>
      <c r="E25" t="s">
        <v>64</v>
      </c>
      <c r="F25">
        <v>0.9565830425351316</v>
      </c>
      <c r="G25">
        <v>135</v>
      </c>
      <c r="H25">
        <v>119.2099490309552</v>
      </c>
      <c r="I25">
        <v>202.9234571925478</v>
      </c>
      <c r="J25">
        <v>3.007877111434937</v>
      </c>
      <c r="K25">
        <v>325.14128333493801</v>
      </c>
      <c r="L25">
        <v>3.399789742667902</v>
      </c>
      <c r="M25" t="s">
        <v>65</v>
      </c>
      <c r="N25">
        <v>0.9565830425351316</v>
      </c>
      <c r="O25">
        <v>168</v>
      </c>
      <c r="P25">
        <v>134.20109305781989</v>
      </c>
      <c r="Q25">
        <v>4.5017111301422119</v>
      </c>
      <c r="R25">
        <v>138.7028041879621</v>
      </c>
      <c r="S25">
        <v>7.969644207784067</v>
      </c>
    </row>
    <row r="26" spans="1:19" x14ac:dyDescent="0.3">
      <c r="A26" s="1">
        <v>24</v>
      </c>
      <c r="B26" t="s">
        <v>16</v>
      </c>
      <c r="C26">
        <v>923.21000000000015</v>
      </c>
      <c r="D26">
        <v>0.88768115942028991</v>
      </c>
      <c r="E26" t="s">
        <v>64</v>
      </c>
      <c r="F26">
        <v>0.875</v>
      </c>
      <c r="G26">
        <v>103</v>
      </c>
      <c r="H26">
        <v>84.484846832210877</v>
      </c>
      <c r="I26">
        <v>186.0108567343818</v>
      </c>
      <c r="J26">
        <v>2.1714688936869302</v>
      </c>
      <c r="K26">
        <v>272.66717246027957</v>
      </c>
      <c r="L26">
        <v>3.3858494650084352</v>
      </c>
      <c r="M26" t="s">
        <v>65</v>
      </c>
      <c r="N26">
        <v>0.875</v>
      </c>
      <c r="O26">
        <v>168</v>
      </c>
      <c r="P26">
        <v>128.18342024612431</v>
      </c>
      <c r="Q26">
        <v>1.3292397658030191</v>
      </c>
      <c r="R26">
        <v>129.5126600119273</v>
      </c>
      <c r="S26">
        <v>7.1283378776636859</v>
      </c>
    </row>
    <row r="27" spans="1:19" x14ac:dyDescent="0.3">
      <c r="A27" s="1">
        <v>25</v>
      </c>
      <c r="B27" t="s">
        <v>8</v>
      </c>
      <c r="C27">
        <v>637.12599999999998</v>
      </c>
      <c r="D27">
        <v>0.78261306532663311</v>
      </c>
      <c r="E27" t="s">
        <v>64</v>
      </c>
      <c r="F27">
        <v>0.77756281407035177</v>
      </c>
      <c r="G27">
        <v>97</v>
      </c>
      <c r="H27">
        <v>74.042959842258071</v>
      </c>
      <c r="I27">
        <v>157.23083385891391</v>
      </c>
      <c r="J27">
        <v>0.87065283457438158</v>
      </c>
      <c r="K27">
        <v>232.14444653574631</v>
      </c>
      <c r="L27">
        <v>2.7445239785302959</v>
      </c>
      <c r="M27" t="s">
        <v>65</v>
      </c>
      <c r="N27">
        <v>0.77756281407035177</v>
      </c>
      <c r="O27">
        <v>168</v>
      </c>
      <c r="P27">
        <v>93.414375581741368</v>
      </c>
      <c r="Q27">
        <v>1.0106324354807541</v>
      </c>
      <c r="R27">
        <v>94.425008017222126</v>
      </c>
      <c r="S27">
        <v>6.747428603699932</v>
      </c>
    </row>
  </sheetData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33"/>
  <sheetViews>
    <sheetView topLeftCell="A8" zoomScale="80" zoomScaleNormal="80" workbookViewId="0">
      <selection activeCell="J36" sqref="J36"/>
    </sheetView>
  </sheetViews>
  <sheetFormatPr defaultRowHeight="14.4" x14ac:dyDescent="0.3"/>
  <cols>
    <col min="2" max="2" width="10.77734375" bestFit="1" customWidth="1"/>
    <col min="3" max="4" width="7" bestFit="1" customWidth="1"/>
    <col min="5" max="5" width="9" bestFit="1" customWidth="1"/>
    <col min="6" max="6" width="7" bestFit="1" customWidth="1"/>
    <col min="7" max="7" width="8" bestFit="1" customWidth="1"/>
    <col min="8" max="8" width="10" bestFit="1" customWidth="1"/>
    <col min="9" max="9" width="8" bestFit="1" customWidth="1"/>
    <col min="10" max="12" width="7" bestFit="1" customWidth="1"/>
    <col min="13" max="13" width="11.88671875" bestFit="1" customWidth="1"/>
    <col min="22" max="22" width="16" bestFit="1" customWidth="1"/>
  </cols>
  <sheetData>
    <row r="1" spans="1:29" s="2" customFormat="1" ht="185.4" x14ac:dyDescent="0.3">
      <c r="B1" s="3" t="s">
        <v>0</v>
      </c>
      <c r="C1" s="3" t="s">
        <v>1</v>
      </c>
      <c r="D1" s="3" t="s">
        <v>2</v>
      </c>
      <c r="E1" s="3"/>
      <c r="F1" s="3" t="s">
        <v>3</v>
      </c>
      <c r="G1" s="3"/>
      <c r="H1" s="3"/>
      <c r="I1" s="3" t="s">
        <v>4</v>
      </c>
      <c r="J1" s="3" t="s">
        <v>5</v>
      </c>
      <c r="K1" s="3" t="s">
        <v>6</v>
      </c>
      <c r="L1" s="3" t="s">
        <v>7</v>
      </c>
      <c r="M1" s="5" t="s">
        <v>47</v>
      </c>
      <c r="N1" s="5" t="s">
        <v>48</v>
      </c>
      <c r="O1" s="5" t="s">
        <v>49</v>
      </c>
      <c r="P1" s="5" t="s">
        <v>50</v>
      </c>
      <c r="Q1" s="5" t="s">
        <v>51</v>
      </c>
      <c r="R1" s="5" t="s">
        <v>52</v>
      </c>
      <c r="S1" s="5" t="s">
        <v>53</v>
      </c>
      <c r="T1" s="5" t="s">
        <v>54</v>
      </c>
      <c r="U1" s="5" t="s">
        <v>55</v>
      </c>
      <c r="V1" s="5" t="s">
        <v>56</v>
      </c>
      <c r="W1" s="5" t="s">
        <v>57</v>
      </c>
      <c r="X1" s="5" t="s">
        <v>58</v>
      </c>
      <c r="Y1" s="5" t="s">
        <v>59</v>
      </c>
      <c r="Z1" s="5" t="s">
        <v>60</v>
      </c>
      <c r="AA1" s="5" t="s">
        <v>61</v>
      </c>
      <c r="AB1" s="5" t="s">
        <v>62</v>
      </c>
      <c r="AC1" s="5" t="s">
        <v>63</v>
      </c>
    </row>
    <row r="2" spans="1:29" x14ac:dyDescent="0.3">
      <c r="A2" s="1">
        <v>0</v>
      </c>
      <c r="B2" t="s">
        <v>29</v>
      </c>
      <c r="C2">
        <v>581012</v>
      </c>
      <c r="D2">
        <v>55</v>
      </c>
      <c r="E2">
        <f t="shared" ref="E2:E27" si="0">C2*D2</f>
        <v>31955660</v>
      </c>
      <c r="F2">
        <v>7</v>
      </c>
      <c r="G2">
        <f>C2*F2</f>
        <v>4067084</v>
      </c>
      <c r="H2">
        <f>E2*F2</f>
        <v>223689620</v>
      </c>
      <c r="I2">
        <v>0</v>
      </c>
      <c r="J2">
        <v>0</v>
      </c>
      <c r="K2">
        <v>10</v>
      </c>
      <c r="L2">
        <v>45</v>
      </c>
      <c r="M2">
        <v>264016.78800000012</v>
      </c>
      <c r="N2">
        <v>0.96474681066009171</v>
      </c>
      <c r="O2" t="s">
        <v>64</v>
      </c>
      <c r="P2">
        <v>0.96469947913611487</v>
      </c>
      <c r="Q2">
        <v>103</v>
      </c>
      <c r="R2">
        <v>534.03253888638812</v>
      </c>
      <c r="S2">
        <v>426.51275165557871</v>
      </c>
      <c r="T2">
        <v>3.3221563498179121</v>
      </c>
      <c r="U2">
        <v>963.86744689178477</v>
      </c>
      <c r="V2">
        <v>273.91400015778493</v>
      </c>
      <c r="W2" t="s">
        <v>64</v>
      </c>
      <c r="X2">
        <v>0.96468441925155979</v>
      </c>
      <c r="Y2">
        <v>168</v>
      </c>
      <c r="Z2">
        <v>670.71285756111138</v>
      </c>
      <c r="AA2">
        <v>44.420937856038407</v>
      </c>
      <c r="AB2">
        <v>715.13379541714983</v>
      </c>
      <c r="AC2">
        <v>369.18516463900932</v>
      </c>
    </row>
    <row r="3" spans="1:29" x14ac:dyDescent="0.3">
      <c r="A3" s="1">
        <v>3</v>
      </c>
      <c r="B3" t="s">
        <v>24</v>
      </c>
      <c r="C3">
        <v>65196</v>
      </c>
      <c r="D3">
        <v>28</v>
      </c>
      <c r="E3">
        <f t="shared" si="0"/>
        <v>1825488</v>
      </c>
      <c r="F3">
        <v>100</v>
      </c>
      <c r="G3">
        <f t="shared" ref="G3:G27" si="1">C3*F3</f>
        <v>6519600</v>
      </c>
      <c r="H3">
        <f t="shared" ref="H3:H27" si="2">E3*F3</f>
        <v>182548800</v>
      </c>
      <c r="I3">
        <v>0</v>
      </c>
      <c r="J3">
        <v>0</v>
      </c>
      <c r="K3">
        <v>27</v>
      </c>
      <c r="L3">
        <v>1</v>
      </c>
      <c r="M3">
        <v>112071.826</v>
      </c>
      <c r="N3">
        <v>0.351042948935395</v>
      </c>
      <c r="O3" t="s">
        <v>65</v>
      </c>
      <c r="P3">
        <v>0.31463295034733457</v>
      </c>
      <c r="Q3">
        <v>148</v>
      </c>
      <c r="R3">
        <v>474.05389629809059</v>
      </c>
      <c r="S3">
        <v>719.22430172030158</v>
      </c>
      <c r="T3">
        <v>18.705518960952759</v>
      </c>
      <c r="U3">
        <v>1211.983716979345</v>
      </c>
      <c r="V3">
        <v>92.469745616153347</v>
      </c>
      <c r="W3" t="s">
        <v>65</v>
      </c>
      <c r="X3">
        <v>0.31463295034733457</v>
      </c>
      <c r="Y3">
        <v>168</v>
      </c>
      <c r="Z3">
        <v>732.08456164169309</v>
      </c>
      <c r="AA3">
        <v>112.5985956192017</v>
      </c>
      <c r="AB3">
        <v>844.68315726089475</v>
      </c>
      <c r="AC3">
        <v>132.67912948971559</v>
      </c>
    </row>
    <row r="4" spans="1:29" x14ac:dyDescent="0.3">
      <c r="A4" s="1">
        <v>2</v>
      </c>
      <c r="B4" t="s">
        <v>28</v>
      </c>
      <c r="C4">
        <v>130064</v>
      </c>
      <c r="D4">
        <v>51</v>
      </c>
      <c r="E4">
        <f t="shared" si="0"/>
        <v>6633264</v>
      </c>
      <c r="F4">
        <v>2</v>
      </c>
      <c r="G4">
        <f t="shared" si="1"/>
        <v>260128</v>
      </c>
      <c r="H4">
        <f t="shared" si="2"/>
        <v>13266528</v>
      </c>
      <c r="I4">
        <v>0</v>
      </c>
      <c r="J4">
        <v>0</v>
      </c>
      <c r="K4">
        <v>50</v>
      </c>
      <c r="L4">
        <v>1</v>
      </c>
      <c r="M4">
        <v>78598.068000000014</v>
      </c>
      <c r="N4">
        <v>0.93522408185034056</v>
      </c>
      <c r="O4" t="s">
        <v>65</v>
      </c>
      <c r="P4">
        <v>0.92252837660224352</v>
      </c>
      <c r="Q4">
        <v>121</v>
      </c>
      <c r="R4">
        <v>158.57886758677159</v>
      </c>
      <c r="S4">
        <v>430.88937560335802</v>
      </c>
      <c r="T4">
        <v>4.5848126411437988</v>
      </c>
      <c r="U4">
        <v>594.05305583127335</v>
      </c>
      <c r="V4">
        <v>132.30816208834369</v>
      </c>
      <c r="W4" t="s">
        <v>65</v>
      </c>
      <c r="X4">
        <v>0.92252837660224352</v>
      </c>
      <c r="Y4">
        <v>168</v>
      </c>
      <c r="Z4">
        <v>171.40613089179979</v>
      </c>
      <c r="AA4">
        <v>30.075407346089669</v>
      </c>
      <c r="AB4">
        <v>201.48153823788951</v>
      </c>
      <c r="AC4">
        <v>390.10059525751268</v>
      </c>
    </row>
    <row r="5" spans="1:29" x14ac:dyDescent="0.3">
      <c r="A5" s="1">
        <v>6</v>
      </c>
      <c r="B5" t="s">
        <v>38</v>
      </c>
      <c r="C5">
        <v>50000</v>
      </c>
      <c r="D5">
        <v>231</v>
      </c>
      <c r="E5">
        <f t="shared" si="0"/>
        <v>11550000</v>
      </c>
      <c r="F5">
        <v>2</v>
      </c>
      <c r="G5">
        <f t="shared" si="1"/>
        <v>100000</v>
      </c>
      <c r="H5">
        <f t="shared" si="2"/>
        <v>23100000</v>
      </c>
      <c r="I5">
        <v>8024152</v>
      </c>
      <c r="J5">
        <v>50000</v>
      </c>
      <c r="K5">
        <v>192</v>
      </c>
      <c r="L5">
        <v>39</v>
      </c>
      <c r="M5">
        <v>73037.92899999996</v>
      </c>
      <c r="N5">
        <v>0.98199999997750054</v>
      </c>
      <c r="O5" t="s">
        <v>64</v>
      </c>
      <c r="P5">
        <v>0.98010001247481304</v>
      </c>
      <c r="Q5">
        <v>141</v>
      </c>
      <c r="R5">
        <v>546.26059294064839</v>
      </c>
      <c r="S5">
        <v>782.57909711138427</v>
      </c>
      <c r="T5">
        <v>11.884241978327429</v>
      </c>
      <c r="U5">
        <v>1340.7239320303599</v>
      </c>
      <c r="V5">
        <v>54.476486363149398</v>
      </c>
      <c r="W5" t="s">
        <v>64</v>
      </c>
      <c r="X5">
        <v>0.98010001247481304</v>
      </c>
      <c r="Y5">
        <v>168</v>
      </c>
      <c r="Z5">
        <v>784.11979219118757</v>
      </c>
      <c r="AA5">
        <v>86.231590509414673</v>
      </c>
      <c r="AB5">
        <v>870.35138270060224</v>
      </c>
      <c r="AC5">
        <v>83.917749143307503</v>
      </c>
    </row>
    <row r="6" spans="1:29" x14ac:dyDescent="0.3">
      <c r="A6" s="1">
        <v>1</v>
      </c>
      <c r="B6" t="s">
        <v>12</v>
      </c>
      <c r="C6">
        <v>539383</v>
      </c>
      <c r="D6">
        <v>8</v>
      </c>
      <c r="E6">
        <f t="shared" si="0"/>
        <v>4315064</v>
      </c>
      <c r="F6">
        <v>2</v>
      </c>
      <c r="G6">
        <f t="shared" si="1"/>
        <v>1078766</v>
      </c>
      <c r="H6">
        <f t="shared" si="2"/>
        <v>8630128</v>
      </c>
      <c r="I6">
        <v>0</v>
      </c>
      <c r="J6">
        <v>0</v>
      </c>
      <c r="K6">
        <v>3</v>
      </c>
      <c r="L6">
        <v>5</v>
      </c>
      <c r="M6">
        <v>56967.567999999999</v>
      </c>
      <c r="N6">
        <v>0.65777532397835647</v>
      </c>
      <c r="O6" t="s">
        <v>64</v>
      </c>
      <c r="P6">
        <v>0.64156928713424455</v>
      </c>
      <c r="Q6">
        <v>93</v>
      </c>
      <c r="R6">
        <v>99.706226842244433</v>
      </c>
      <c r="S6">
        <v>247.99265648905441</v>
      </c>
      <c r="T6">
        <v>4.349192301432292</v>
      </c>
      <c r="U6">
        <v>352.04807563273118</v>
      </c>
      <c r="V6">
        <v>161.81758101535701</v>
      </c>
      <c r="W6" t="s">
        <v>64</v>
      </c>
      <c r="X6">
        <v>0.64156928713424455</v>
      </c>
      <c r="Y6">
        <v>168</v>
      </c>
      <c r="Z6">
        <v>152.05113432947789</v>
      </c>
      <c r="AA6">
        <v>54.408253828684487</v>
      </c>
      <c r="AB6">
        <v>206.4593881581624</v>
      </c>
      <c r="AC6">
        <v>275.92626573299168</v>
      </c>
    </row>
    <row r="7" spans="1:29" x14ac:dyDescent="0.3">
      <c r="A7" s="1">
        <v>4</v>
      </c>
      <c r="B7" t="s">
        <v>25</v>
      </c>
      <c r="C7">
        <v>98050</v>
      </c>
      <c r="D7">
        <v>29</v>
      </c>
      <c r="E7">
        <f t="shared" si="0"/>
        <v>2843450</v>
      </c>
      <c r="F7">
        <v>2</v>
      </c>
      <c r="G7">
        <f t="shared" si="1"/>
        <v>196100</v>
      </c>
      <c r="H7">
        <f t="shared" si="2"/>
        <v>5686900</v>
      </c>
      <c r="I7">
        <v>9</v>
      </c>
      <c r="J7">
        <v>1</v>
      </c>
      <c r="K7">
        <v>28</v>
      </c>
      <c r="L7">
        <v>1</v>
      </c>
      <c r="M7">
        <v>27120.651000000002</v>
      </c>
      <c r="N7">
        <v>0.71712135306782498</v>
      </c>
      <c r="O7" t="s">
        <v>65</v>
      </c>
      <c r="P7">
        <v>0.70685871992567917</v>
      </c>
      <c r="Q7">
        <v>148</v>
      </c>
      <c r="R7">
        <v>147.59217742602041</v>
      </c>
      <c r="S7">
        <v>314.17878622055048</v>
      </c>
      <c r="T7">
        <v>6.4318649768829346</v>
      </c>
      <c r="U7">
        <v>468.2028286234538</v>
      </c>
      <c r="V7">
        <v>57.92500459626963</v>
      </c>
      <c r="W7" t="s">
        <v>65</v>
      </c>
      <c r="X7">
        <v>0.70685871992567917</v>
      </c>
      <c r="Y7">
        <v>168</v>
      </c>
      <c r="Z7">
        <v>133.63000827407839</v>
      </c>
      <c r="AA7">
        <v>43.760576725006111</v>
      </c>
      <c r="AB7">
        <v>177.3905849990845</v>
      </c>
      <c r="AC7">
        <v>152.8866427727265</v>
      </c>
    </row>
    <row r="8" spans="1:29" x14ac:dyDescent="0.3">
      <c r="A8" s="1">
        <v>7</v>
      </c>
      <c r="B8" t="s">
        <v>23</v>
      </c>
      <c r="C8">
        <v>96320</v>
      </c>
      <c r="D8">
        <v>22</v>
      </c>
      <c r="E8">
        <f t="shared" si="0"/>
        <v>2119040</v>
      </c>
      <c r="F8">
        <v>2</v>
      </c>
      <c r="G8">
        <f t="shared" si="1"/>
        <v>192640</v>
      </c>
      <c r="H8">
        <f t="shared" si="2"/>
        <v>4238080</v>
      </c>
      <c r="I8">
        <v>0</v>
      </c>
      <c r="J8">
        <v>0</v>
      </c>
      <c r="K8">
        <v>21</v>
      </c>
      <c r="L8">
        <v>1</v>
      </c>
      <c r="M8">
        <v>25762.816000000021</v>
      </c>
      <c r="N8">
        <v>0.52163354267737605</v>
      </c>
      <c r="O8" t="s">
        <v>65</v>
      </c>
      <c r="P8">
        <v>0.51945334851718172</v>
      </c>
      <c r="Q8">
        <v>148</v>
      </c>
      <c r="R8">
        <v>90.841739158630304</v>
      </c>
      <c r="S8">
        <v>396.47655429140741</v>
      </c>
      <c r="T8">
        <v>9.6564664840698224</v>
      </c>
      <c r="U8">
        <v>496.97475993410751</v>
      </c>
      <c r="V8">
        <v>51.839284561284053</v>
      </c>
      <c r="W8" t="s">
        <v>65</v>
      </c>
      <c r="X8">
        <v>0.51945334851718172</v>
      </c>
      <c r="Y8">
        <v>168</v>
      </c>
      <c r="Z8">
        <v>76.855903573989821</v>
      </c>
      <c r="AA8">
        <v>67.283557573954255</v>
      </c>
      <c r="AB8">
        <v>144.1394611479441</v>
      </c>
      <c r="AC8">
        <v>178.7353428049602</v>
      </c>
    </row>
    <row r="9" spans="1:29" x14ac:dyDescent="0.3">
      <c r="A9" s="1">
        <v>5</v>
      </c>
      <c r="B9" t="s">
        <v>27</v>
      </c>
      <c r="C9">
        <v>67557</v>
      </c>
      <c r="D9">
        <v>43</v>
      </c>
      <c r="E9">
        <f t="shared" si="0"/>
        <v>2904951</v>
      </c>
      <c r="F9">
        <v>3</v>
      </c>
      <c r="G9">
        <f t="shared" si="1"/>
        <v>202671</v>
      </c>
      <c r="H9">
        <f t="shared" si="2"/>
        <v>8714853</v>
      </c>
      <c r="I9">
        <v>0</v>
      </c>
      <c r="J9">
        <v>0</v>
      </c>
      <c r="K9">
        <v>0</v>
      </c>
      <c r="L9">
        <v>43</v>
      </c>
      <c r="M9">
        <v>23569.77600000002</v>
      </c>
      <c r="N9">
        <v>0.82262929040614308</v>
      </c>
      <c r="O9" t="s">
        <v>64</v>
      </c>
      <c r="P9">
        <v>0.82262929040614308</v>
      </c>
      <c r="Q9">
        <v>87</v>
      </c>
      <c r="R9">
        <v>143.31410873476659</v>
      </c>
      <c r="S9">
        <v>276.16386862309781</v>
      </c>
      <c r="T9">
        <v>5.2309999465942374</v>
      </c>
      <c r="U9">
        <v>424.7089773044587</v>
      </c>
      <c r="V9">
        <v>55.496298075902658</v>
      </c>
      <c r="W9" t="s">
        <v>64</v>
      </c>
      <c r="X9">
        <v>0.82262929040614308</v>
      </c>
      <c r="Y9">
        <v>168</v>
      </c>
      <c r="Z9">
        <v>317.79119906552643</v>
      </c>
      <c r="AA9">
        <v>45.704494158426932</v>
      </c>
      <c r="AB9">
        <v>363.49569322395331</v>
      </c>
      <c r="AC9">
        <v>64.841967702430082</v>
      </c>
    </row>
    <row r="10" spans="1:29" x14ac:dyDescent="0.3">
      <c r="A10" s="1">
        <v>8</v>
      </c>
      <c r="B10" t="s">
        <v>33</v>
      </c>
      <c r="C10">
        <v>34465</v>
      </c>
      <c r="D10">
        <v>119</v>
      </c>
      <c r="E10">
        <f t="shared" si="0"/>
        <v>4101335</v>
      </c>
      <c r="F10">
        <v>2</v>
      </c>
      <c r="G10">
        <f t="shared" si="1"/>
        <v>68930</v>
      </c>
      <c r="H10">
        <f t="shared" si="2"/>
        <v>8202670</v>
      </c>
      <c r="I10">
        <v>0</v>
      </c>
      <c r="J10">
        <v>0</v>
      </c>
      <c r="K10">
        <v>89</v>
      </c>
      <c r="L10">
        <v>30</v>
      </c>
      <c r="M10">
        <v>14809.656999999999</v>
      </c>
      <c r="N10">
        <v>0.96253438542625025</v>
      </c>
      <c r="O10" t="s">
        <v>64</v>
      </c>
      <c r="P10">
        <v>0.95890755046639076</v>
      </c>
      <c r="Q10">
        <v>113</v>
      </c>
      <c r="R10">
        <v>110.958417983373</v>
      </c>
      <c r="S10">
        <v>360.51493824386591</v>
      </c>
      <c r="T10">
        <v>7.0174610614776611</v>
      </c>
      <c r="U10">
        <v>478.49081728871653</v>
      </c>
      <c r="V10">
        <v>30.950765333212249</v>
      </c>
      <c r="W10" t="s">
        <v>64</v>
      </c>
      <c r="X10">
        <v>0.95890755046639076</v>
      </c>
      <c r="Y10">
        <v>168</v>
      </c>
      <c r="Z10">
        <v>228.51423766199741</v>
      </c>
      <c r="AA10">
        <v>40.774396340052292</v>
      </c>
      <c r="AB10">
        <v>269.28863400204972</v>
      </c>
      <c r="AC10">
        <v>54.995477454452377</v>
      </c>
    </row>
    <row r="11" spans="1:29" x14ac:dyDescent="0.3">
      <c r="A11" s="1">
        <v>14</v>
      </c>
      <c r="B11" t="s">
        <v>40</v>
      </c>
      <c r="C11">
        <v>8237</v>
      </c>
      <c r="D11">
        <v>801</v>
      </c>
      <c r="E11">
        <f t="shared" si="0"/>
        <v>6597837</v>
      </c>
      <c r="F11">
        <v>7</v>
      </c>
      <c r="G11">
        <f t="shared" si="1"/>
        <v>57659</v>
      </c>
      <c r="H11">
        <f t="shared" si="2"/>
        <v>46184859</v>
      </c>
      <c r="I11">
        <v>0</v>
      </c>
      <c r="J11">
        <v>0</v>
      </c>
      <c r="K11">
        <v>800</v>
      </c>
      <c r="L11">
        <v>1</v>
      </c>
      <c r="M11">
        <v>10491.368</v>
      </c>
      <c r="N11">
        <v>0.68052650313296359</v>
      </c>
      <c r="O11" t="s">
        <v>64</v>
      </c>
      <c r="P11">
        <v>0.68052650313296359</v>
      </c>
      <c r="Q11">
        <v>103</v>
      </c>
      <c r="R11">
        <v>141.53785226058949</v>
      </c>
      <c r="S11">
        <v>1053.707799168905</v>
      </c>
      <c r="T11">
        <v>34.550238847732537</v>
      </c>
      <c r="U11">
        <v>1229.795890277227</v>
      </c>
      <c r="V11">
        <v>8.5309831354493983</v>
      </c>
      <c r="W11" t="s">
        <v>64</v>
      </c>
      <c r="X11">
        <v>0.68052650313296359</v>
      </c>
      <c r="Y11">
        <v>168</v>
      </c>
      <c r="Z11">
        <v>252.92501796722411</v>
      </c>
      <c r="AA11">
        <v>204.12517229715979</v>
      </c>
      <c r="AB11">
        <v>457.0501902643839</v>
      </c>
      <c r="AC11">
        <v>22.954520583245341</v>
      </c>
    </row>
    <row r="12" spans="1:29" x14ac:dyDescent="0.3">
      <c r="A12" s="1">
        <v>9</v>
      </c>
      <c r="B12" t="s">
        <v>14</v>
      </c>
      <c r="C12">
        <v>58000</v>
      </c>
      <c r="D12">
        <v>10</v>
      </c>
      <c r="E12">
        <f t="shared" si="0"/>
        <v>580000</v>
      </c>
      <c r="F12">
        <v>7</v>
      </c>
      <c r="G12">
        <f t="shared" si="1"/>
        <v>406000</v>
      </c>
      <c r="H12">
        <f t="shared" si="2"/>
        <v>4060000</v>
      </c>
      <c r="I12">
        <v>0</v>
      </c>
      <c r="J12">
        <v>0</v>
      </c>
      <c r="K12">
        <v>9</v>
      </c>
      <c r="L12">
        <v>1</v>
      </c>
      <c r="M12">
        <v>8902.9310000000096</v>
      </c>
      <c r="N12">
        <v>0.99987069104851278</v>
      </c>
      <c r="O12" t="s">
        <v>64</v>
      </c>
      <c r="P12">
        <v>0.99978448600982828</v>
      </c>
      <c r="Q12">
        <v>106</v>
      </c>
      <c r="R12">
        <v>111.67857618522631</v>
      </c>
      <c r="S12">
        <v>249.73366830635061</v>
      </c>
      <c r="T12">
        <v>2.8869286378224688</v>
      </c>
      <c r="U12">
        <v>364.29917312939932</v>
      </c>
      <c r="V12">
        <v>24.438515529755769</v>
      </c>
      <c r="W12" t="s">
        <v>65</v>
      </c>
      <c r="X12">
        <v>0.99978448600982828</v>
      </c>
      <c r="Y12">
        <v>168</v>
      </c>
      <c r="Z12">
        <v>147.70883858871429</v>
      </c>
      <c r="AA12">
        <v>13.45625774065654</v>
      </c>
      <c r="AB12">
        <v>161.1650963293709</v>
      </c>
      <c r="AC12">
        <v>55.241061512507727</v>
      </c>
    </row>
    <row r="13" spans="1:29" x14ac:dyDescent="0.3">
      <c r="A13" s="1">
        <v>10</v>
      </c>
      <c r="B13" t="s">
        <v>15</v>
      </c>
      <c r="C13">
        <v>48842</v>
      </c>
      <c r="D13">
        <v>15</v>
      </c>
      <c r="E13">
        <f t="shared" si="0"/>
        <v>732630</v>
      </c>
      <c r="F13">
        <v>2</v>
      </c>
      <c r="G13">
        <f t="shared" si="1"/>
        <v>97684</v>
      </c>
      <c r="H13">
        <f t="shared" si="2"/>
        <v>1465260</v>
      </c>
      <c r="I13">
        <v>6465</v>
      </c>
      <c r="J13">
        <v>3620</v>
      </c>
      <c r="K13">
        <v>6</v>
      </c>
      <c r="L13">
        <v>9</v>
      </c>
      <c r="M13">
        <v>8778.8079999999936</v>
      </c>
      <c r="N13">
        <v>0.86530343901745044</v>
      </c>
      <c r="O13" t="s">
        <v>65</v>
      </c>
      <c r="P13">
        <v>0.85964735215934829</v>
      </c>
      <c r="Q13">
        <v>148</v>
      </c>
      <c r="R13">
        <v>157.96668335215239</v>
      </c>
      <c r="S13">
        <v>268.41512672106433</v>
      </c>
      <c r="T13">
        <v>4.4580597082773847</v>
      </c>
      <c r="U13">
        <v>430.83986978149409</v>
      </c>
      <c r="V13">
        <v>20.37603438245462</v>
      </c>
      <c r="W13" t="s">
        <v>65</v>
      </c>
      <c r="X13">
        <v>0.85964735215934829</v>
      </c>
      <c r="Y13">
        <v>168</v>
      </c>
      <c r="Z13">
        <v>192.00433411026</v>
      </c>
      <c r="AA13">
        <v>33.461656173070267</v>
      </c>
      <c r="AB13">
        <v>225.46599028333031</v>
      </c>
      <c r="AC13">
        <v>38.936284753936363</v>
      </c>
    </row>
    <row r="14" spans="1:29" x14ac:dyDescent="0.3">
      <c r="A14" s="1">
        <v>12</v>
      </c>
      <c r="B14" t="s">
        <v>13</v>
      </c>
      <c r="C14">
        <v>32769</v>
      </c>
      <c r="D14">
        <v>10</v>
      </c>
      <c r="E14">
        <f t="shared" si="0"/>
        <v>327690</v>
      </c>
      <c r="F14">
        <v>2</v>
      </c>
      <c r="G14">
        <f t="shared" si="1"/>
        <v>65538</v>
      </c>
      <c r="H14">
        <f t="shared" si="2"/>
        <v>655380</v>
      </c>
      <c r="I14">
        <v>0</v>
      </c>
      <c r="J14">
        <v>0</v>
      </c>
      <c r="K14">
        <v>0</v>
      </c>
      <c r="L14">
        <v>10</v>
      </c>
      <c r="M14">
        <v>7364.0210000000006</v>
      </c>
      <c r="N14">
        <v>0.94480267525802508</v>
      </c>
      <c r="O14" t="s">
        <v>65</v>
      </c>
      <c r="P14">
        <v>0.93713533541513616</v>
      </c>
      <c r="Q14">
        <v>139</v>
      </c>
      <c r="R14">
        <v>135.47724599901841</v>
      </c>
      <c r="S14">
        <v>270.37396627171842</v>
      </c>
      <c r="T14">
        <v>1.861241658528646</v>
      </c>
      <c r="U14">
        <v>407.71245392926528</v>
      </c>
      <c r="V14">
        <v>18.061800489610739</v>
      </c>
      <c r="W14" t="s">
        <v>65</v>
      </c>
      <c r="X14">
        <v>0.93713533541513616</v>
      </c>
      <c r="Y14">
        <v>168</v>
      </c>
      <c r="Z14">
        <v>254.48511482238769</v>
      </c>
      <c r="AA14">
        <v>10.555381933848061</v>
      </c>
      <c r="AB14">
        <v>265.04049675623583</v>
      </c>
      <c r="AC14">
        <v>27.784512518375141</v>
      </c>
    </row>
    <row r="15" spans="1:29" x14ac:dyDescent="0.3">
      <c r="A15" s="1">
        <v>11</v>
      </c>
      <c r="B15" t="s">
        <v>17</v>
      </c>
      <c r="C15">
        <v>45211</v>
      </c>
      <c r="D15">
        <v>17</v>
      </c>
      <c r="E15">
        <f t="shared" si="0"/>
        <v>768587</v>
      </c>
      <c r="F15">
        <v>2</v>
      </c>
      <c r="G15">
        <f t="shared" si="1"/>
        <v>90422</v>
      </c>
      <c r="H15">
        <f t="shared" si="2"/>
        <v>1537174</v>
      </c>
      <c r="I15">
        <v>0</v>
      </c>
      <c r="J15">
        <v>0</v>
      </c>
      <c r="K15">
        <v>7</v>
      </c>
      <c r="L15">
        <v>10</v>
      </c>
      <c r="M15">
        <v>7192.0729999999958</v>
      </c>
      <c r="N15">
        <v>0.90646427781464267</v>
      </c>
      <c r="O15" t="s">
        <v>64</v>
      </c>
      <c r="P15">
        <v>0.9062430878124309</v>
      </c>
      <c r="Q15">
        <v>103</v>
      </c>
      <c r="R15">
        <v>103.0557855091095</v>
      </c>
      <c r="S15">
        <v>277.86319443194071</v>
      </c>
      <c r="T15">
        <v>5.6646162668863926</v>
      </c>
      <c r="U15">
        <v>386.58359620793652</v>
      </c>
      <c r="V15">
        <v>18.604185667856189</v>
      </c>
      <c r="W15" t="s">
        <v>65</v>
      </c>
      <c r="X15">
        <v>0.9062430878124309</v>
      </c>
      <c r="Y15">
        <v>168</v>
      </c>
      <c r="Z15">
        <v>184.23297649892169</v>
      </c>
      <c r="AA15">
        <v>18.879621267318729</v>
      </c>
      <c r="AB15">
        <v>203.11259776624041</v>
      </c>
      <c r="AC15">
        <v>35.409290605781422</v>
      </c>
    </row>
    <row r="16" spans="1:29" x14ac:dyDescent="0.3">
      <c r="A16" s="1">
        <v>13</v>
      </c>
      <c r="B16" t="s">
        <v>11</v>
      </c>
      <c r="C16">
        <v>44819</v>
      </c>
      <c r="D16">
        <v>7</v>
      </c>
      <c r="E16">
        <f t="shared" si="0"/>
        <v>313733</v>
      </c>
      <c r="F16">
        <v>3</v>
      </c>
      <c r="G16">
        <f t="shared" si="1"/>
        <v>134457</v>
      </c>
      <c r="H16">
        <f t="shared" si="2"/>
        <v>941199</v>
      </c>
      <c r="I16">
        <v>0</v>
      </c>
      <c r="J16">
        <v>0</v>
      </c>
      <c r="K16">
        <v>6</v>
      </c>
      <c r="L16">
        <v>1</v>
      </c>
      <c r="M16">
        <v>3277.91</v>
      </c>
      <c r="N16">
        <v>0.82155958366139659</v>
      </c>
      <c r="O16" t="s">
        <v>64</v>
      </c>
      <c r="P16">
        <v>0.81589767991722562</v>
      </c>
      <c r="Q16">
        <v>106</v>
      </c>
      <c r="R16">
        <v>92.840796302795411</v>
      </c>
      <c r="S16">
        <v>221.09402220916749</v>
      </c>
      <c r="T16">
        <v>3.9159980614980059</v>
      </c>
      <c r="U16">
        <v>317.85081657346092</v>
      </c>
      <c r="V16">
        <v>10.312731096106591</v>
      </c>
      <c r="W16" t="s">
        <v>65</v>
      </c>
      <c r="X16">
        <v>0.81589767991722562</v>
      </c>
      <c r="Y16">
        <v>168</v>
      </c>
      <c r="Z16">
        <v>110.6136873588562</v>
      </c>
      <c r="AA16">
        <v>24.618875106175739</v>
      </c>
      <c r="AB16">
        <v>135.23256246503189</v>
      </c>
      <c r="AC16">
        <v>24.23905855401944</v>
      </c>
    </row>
    <row r="17" spans="1:29" x14ac:dyDescent="0.3">
      <c r="A17" s="1">
        <v>16</v>
      </c>
      <c r="B17" t="s">
        <v>21</v>
      </c>
      <c r="C17">
        <v>5124</v>
      </c>
      <c r="D17">
        <v>21</v>
      </c>
      <c r="E17">
        <f t="shared" si="0"/>
        <v>107604</v>
      </c>
      <c r="F17">
        <v>2</v>
      </c>
      <c r="G17">
        <f t="shared" si="1"/>
        <v>10248</v>
      </c>
      <c r="H17">
        <f t="shared" si="2"/>
        <v>215208</v>
      </c>
      <c r="I17">
        <v>0</v>
      </c>
      <c r="J17">
        <v>0</v>
      </c>
      <c r="K17">
        <v>20</v>
      </c>
      <c r="L17">
        <v>1</v>
      </c>
      <c r="M17">
        <v>2233.9049999999988</v>
      </c>
      <c r="N17">
        <v>0.93437339676820608</v>
      </c>
      <c r="O17" t="s">
        <v>65</v>
      </c>
      <c r="P17">
        <v>0.93437339676820608</v>
      </c>
      <c r="Q17">
        <v>123</v>
      </c>
      <c r="R17">
        <v>117.1468249632518</v>
      </c>
      <c r="S17">
        <v>335.14969553502402</v>
      </c>
      <c r="T17">
        <v>4.9381284713745126</v>
      </c>
      <c r="U17">
        <v>457.23464896965032</v>
      </c>
      <c r="V17">
        <v>4.8856861679970329</v>
      </c>
      <c r="W17" t="s">
        <v>65</v>
      </c>
      <c r="X17">
        <v>0.93437339676820608</v>
      </c>
      <c r="Y17">
        <v>168</v>
      </c>
      <c r="Z17">
        <v>136.6292953624725</v>
      </c>
      <c r="AA17">
        <v>37.934438705444343</v>
      </c>
      <c r="AB17">
        <v>174.5637340679169</v>
      </c>
      <c r="AC17">
        <v>12.79707387062918</v>
      </c>
    </row>
    <row r="18" spans="1:29" x14ac:dyDescent="0.3">
      <c r="A18" s="1">
        <v>15</v>
      </c>
      <c r="B18" t="s">
        <v>26</v>
      </c>
      <c r="C18">
        <v>3196</v>
      </c>
      <c r="D18">
        <v>37</v>
      </c>
      <c r="E18">
        <f t="shared" si="0"/>
        <v>118252</v>
      </c>
      <c r="F18">
        <v>2</v>
      </c>
      <c r="G18">
        <f t="shared" si="1"/>
        <v>6392</v>
      </c>
      <c r="H18">
        <f t="shared" si="2"/>
        <v>236504</v>
      </c>
      <c r="I18">
        <v>0</v>
      </c>
      <c r="J18">
        <v>0</v>
      </c>
      <c r="K18">
        <v>0</v>
      </c>
      <c r="L18">
        <v>37</v>
      </c>
      <c r="M18">
        <v>1880.9799999999991</v>
      </c>
      <c r="N18">
        <v>0.99256651017214403</v>
      </c>
      <c r="O18" t="s">
        <v>64</v>
      </c>
      <c r="P18">
        <v>0.99139280125195617</v>
      </c>
      <c r="Q18">
        <v>101</v>
      </c>
      <c r="R18">
        <v>94.871199642181381</v>
      </c>
      <c r="S18">
        <v>233.17569042841589</v>
      </c>
      <c r="T18">
        <v>3.4416337807973232</v>
      </c>
      <c r="U18">
        <v>331.48852385139458</v>
      </c>
      <c r="V18">
        <v>5.6743442522409531</v>
      </c>
      <c r="W18" t="s">
        <v>65</v>
      </c>
      <c r="X18">
        <v>0.99139280125195617</v>
      </c>
      <c r="Y18">
        <v>168</v>
      </c>
      <c r="Z18">
        <v>224.4963955745697</v>
      </c>
      <c r="AA18">
        <v>13.182864745457969</v>
      </c>
      <c r="AB18">
        <v>237.67926032002771</v>
      </c>
      <c r="AC18">
        <v>7.9139425016188536</v>
      </c>
    </row>
    <row r="19" spans="1:29" x14ac:dyDescent="0.3">
      <c r="A19" s="1">
        <v>19</v>
      </c>
      <c r="B19" t="s">
        <v>41</v>
      </c>
      <c r="C19">
        <v>1080</v>
      </c>
      <c r="D19">
        <v>857</v>
      </c>
      <c r="E19">
        <f t="shared" si="0"/>
        <v>925560</v>
      </c>
      <c r="F19">
        <v>9</v>
      </c>
      <c r="G19">
        <f t="shared" si="1"/>
        <v>9720</v>
      </c>
      <c r="H19">
        <f t="shared" si="2"/>
        <v>8330040</v>
      </c>
      <c r="I19">
        <v>0</v>
      </c>
      <c r="J19">
        <v>0</v>
      </c>
      <c r="K19">
        <v>856</v>
      </c>
      <c r="L19">
        <v>1</v>
      </c>
      <c r="M19">
        <v>1716.8750000000009</v>
      </c>
      <c r="N19">
        <v>0.93402777777777779</v>
      </c>
      <c r="O19" t="s">
        <v>64</v>
      </c>
      <c r="P19">
        <v>0.93402777777777779</v>
      </c>
      <c r="Q19">
        <v>94</v>
      </c>
      <c r="R19">
        <v>88.936334872822727</v>
      </c>
      <c r="S19">
        <v>298.39857340153372</v>
      </c>
      <c r="T19">
        <v>2.1759516398111982</v>
      </c>
      <c r="U19">
        <v>389.51085991416761</v>
      </c>
      <c r="V19">
        <v>4.4077718407603088</v>
      </c>
      <c r="W19" t="s">
        <v>64</v>
      </c>
      <c r="X19">
        <v>0.93402777777777779</v>
      </c>
      <c r="Y19">
        <v>168</v>
      </c>
      <c r="Z19">
        <v>156.84724948967829</v>
      </c>
      <c r="AA19">
        <v>25.309491554896042</v>
      </c>
      <c r="AB19">
        <v>182.15674104457429</v>
      </c>
      <c r="AC19">
        <v>9.4252619483342457</v>
      </c>
    </row>
    <row r="20" spans="1:29" x14ac:dyDescent="0.3">
      <c r="A20" s="1">
        <v>17</v>
      </c>
      <c r="B20" t="s">
        <v>19</v>
      </c>
      <c r="C20">
        <v>2310</v>
      </c>
      <c r="D20">
        <v>20</v>
      </c>
      <c r="E20">
        <f t="shared" si="0"/>
        <v>46200</v>
      </c>
      <c r="F20">
        <v>7</v>
      </c>
      <c r="G20">
        <f t="shared" si="1"/>
        <v>16170</v>
      </c>
      <c r="H20">
        <f t="shared" si="2"/>
        <v>323400</v>
      </c>
      <c r="I20">
        <v>0</v>
      </c>
      <c r="J20">
        <v>0</v>
      </c>
      <c r="K20">
        <v>19</v>
      </c>
      <c r="L20">
        <v>1</v>
      </c>
      <c r="M20">
        <v>1437.891000000001</v>
      </c>
      <c r="N20">
        <v>0.91991341991341979</v>
      </c>
      <c r="O20" t="s">
        <v>65</v>
      </c>
      <c r="P20">
        <v>0.91233766233766234</v>
      </c>
      <c r="Q20">
        <v>133</v>
      </c>
      <c r="R20">
        <v>112.23864278803801</v>
      </c>
      <c r="S20">
        <v>201.88689864903131</v>
      </c>
      <c r="T20">
        <v>0.93017236391703284</v>
      </c>
      <c r="U20">
        <v>315.05571380098638</v>
      </c>
      <c r="V20">
        <v>4.5639261153291892</v>
      </c>
      <c r="W20" t="s">
        <v>65</v>
      </c>
      <c r="X20">
        <v>0.91233766233766234</v>
      </c>
      <c r="Y20">
        <v>168</v>
      </c>
      <c r="Z20">
        <v>115.8235650606527</v>
      </c>
      <c r="AA20">
        <v>5.7733941078186044</v>
      </c>
      <c r="AB20">
        <v>121.5969591684713</v>
      </c>
      <c r="AC20">
        <v>11.82505722045086</v>
      </c>
    </row>
    <row r="21" spans="1:29" x14ac:dyDescent="0.3">
      <c r="A21" s="1">
        <v>20</v>
      </c>
      <c r="B21" t="s">
        <v>22</v>
      </c>
      <c r="C21">
        <v>2109</v>
      </c>
      <c r="D21">
        <v>22</v>
      </c>
      <c r="E21">
        <f t="shared" si="0"/>
        <v>46398</v>
      </c>
      <c r="F21">
        <v>2</v>
      </c>
      <c r="G21">
        <f t="shared" si="1"/>
        <v>4218</v>
      </c>
      <c r="H21">
        <f t="shared" si="2"/>
        <v>92796</v>
      </c>
      <c r="I21">
        <v>0</v>
      </c>
      <c r="J21">
        <v>0</v>
      </c>
      <c r="K21">
        <v>21</v>
      </c>
      <c r="L21">
        <v>1</v>
      </c>
      <c r="M21">
        <v>1248.575000000001</v>
      </c>
      <c r="N21">
        <v>0.86128792332214521</v>
      </c>
      <c r="O21" t="s">
        <v>64</v>
      </c>
      <c r="P21">
        <v>0.85832864526378538</v>
      </c>
      <c r="Q21">
        <v>109</v>
      </c>
      <c r="R21">
        <v>94.451935463319302</v>
      </c>
      <c r="S21">
        <v>217.98276945087031</v>
      </c>
      <c r="T21">
        <v>3.2620725631713858</v>
      </c>
      <c r="U21">
        <v>315.69677747736102</v>
      </c>
      <c r="V21">
        <v>3.9549817707263042</v>
      </c>
      <c r="W21" t="s">
        <v>65</v>
      </c>
      <c r="X21">
        <v>0.85832864526378538</v>
      </c>
      <c r="Y21">
        <v>168</v>
      </c>
      <c r="Z21">
        <v>110.45292038073249</v>
      </c>
      <c r="AA21">
        <v>5.0686415036519374</v>
      </c>
      <c r="AB21">
        <v>115.5215618843844</v>
      </c>
      <c r="AC21">
        <v>10.80815546148512</v>
      </c>
    </row>
    <row r="22" spans="1:29" x14ac:dyDescent="0.3">
      <c r="A22" s="1">
        <v>21</v>
      </c>
      <c r="B22" t="s">
        <v>9</v>
      </c>
      <c r="C22">
        <v>5404</v>
      </c>
      <c r="D22">
        <v>6</v>
      </c>
      <c r="E22">
        <f t="shared" si="0"/>
        <v>32424</v>
      </c>
      <c r="F22">
        <v>2</v>
      </c>
      <c r="G22">
        <f t="shared" si="1"/>
        <v>10808</v>
      </c>
      <c r="H22">
        <f t="shared" si="2"/>
        <v>64848</v>
      </c>
      <c r="I22">
        <v>0</v>
      </c>
      <c r="J22">
        <v>0</v>
      </c>
      <c r="K22">
        <v>5</v>
      </c>
      <c r="L22">
        <v>1</v>
      </c>
      <c r="M22">
        <v>1237.6120000000001</v>
      </c>
      <c r="N22">
        <v>0.8669905158454777</v>
      </c>
      <c r="O22" t="s">
        <v>65</v>
      </c>
      <c r="P22">
        <v>0.86490862826740689</v>
      </c>
      <c r="Q22">
        <v>120</v>
      </c>
      <c r="R22">
        <v>96.137394943873161</v>
      </c>
      <c r="S22">
        <v>217.91821941630039</v>
      </c>
      <c r="T22">
        <v>2.722229957580566</v>
      </c>
      <c r="U22">
        <v>316.77784431775422</v>
      </c>
      <c r="V22">
        <v>3.906876766162263</v>
      </c>
      <c r="W22" t="s">
        <v>65</v>
      </c>
      <c r="X22">
        <v>0.86490862826740689</v>
      </c>
      <c r="Y22">
        <v>168</v>
      </c>
      <c r="Z22">
        <v>104.68149660873419</v>
      </c>
      <c r="AA22">
        <v>16.640446503957111</v>
      </c>
      <c r="AB22">
        <v>121.3219431126913</v>
      </c>
      <c r="AC22">
        <v>10.201056529818599</v>
      </c>
    </row>
    <row r="23" spans="1:29" x14ac:dyDescent="0.3">
      <c r="A23" s="1">
        <v>23</v>
      </c>
      <c r="B23" t="s">
        <v>10</v>
      </c>
      <c r="C23">
        <v>1728</v>
      </c>
      <c r="D23">
        <v>7</v>
      </c>
      <c r="E23">
        <f t="shared" si="0"/>
        <v>12096</v>
      </c>
      <c r="F23">
        <v>4</v>
      </c>
      <c r="G23">
        <f t="shared" si="1"/>
        <v>6912</v>
      </c>
      <c r="H23">
        <f t="shared" si="2"/>
        <v>48384</v>
      </c>
      <c r="I23">
        <v>0</v>
      </c>
      <c r="J23">
        <v>0</v>
      </c>
      <c r="K23">
        <v>0</v>
      </c>
      <c r="L23">
        <v>7</v>
      </c>
      <c r="M23">
        <v>1105.412</v>
      </c>
      <c r="N23">
        <v>0.95875538369643809</v>
      </c>
      <c r="O23" t="s">
        <v>64</v>
      </c>
      <c r="P23">
        <v>0.9565830425351316</v>
      </c>
      <c r="Q23">
        <v>135</v>
      </c>
      <c r="R23">
        <v>119.2099490309552</v>
      </c>
      <c r="S23">
        <v>202.9234571925478</v>
      </c>
      <c r="T23">
        <v>3.007877111434937</v>
      </c>
      <c r="U23">
        <v>325.14128333493801</v>
      </c>
      <c r="V23">
        <v>3.399789742667902</v>
      </c>
      <c r="W23" t="s">
        <v>65</v>
      </c>
      <c r="X23">
        <v>0.9565830425351316</v>
      </c>
      <c r="Y23">
        <v>168</v>
      </c>
      <c r="Z23">
        <v>134.20109305781989</v>
      </c>
      <c r="AA23">
        <v>4.5017111301422119</v>
      </c>
      <c r="AB23">
        <v>138.7028041879621</v>
      </c>
      <c r="AC23">
        <v>7.969644207784067</v>
      </c>
    </row>
    <row r="24" spans="1:29" x14ac:dyDescent="0.3">
      <c r="A24" s="1">
        <v>18</v>
      </c>
      <c r="B24" t="s">
        <v>18</v>
      </c>
      <c r="C24">
        <v>846</v>
      </c>
      <c r="D24">
        <v>19</v>
      </c>
      <c r="E24">
        <f t="shared" si="0"/>
        <v>16074</v>
      </c>
      <c r="F24">
        <v>4</v>
      </c>
      <c r="G24">
        <f t="shared" si="1"/>
        <v>3384</v>
      </c>
      <c r="H24">
        <f t="shared" si="2"/>
        <v>64296</v>
      </c>
      <c r="I24">
        <v>0</v>
      </c>
      <c r="J24">
        <v>0</v>
      </c>
      <c r="K24">
        <v>18</v>
      </c>
      <c r="L24">
        <v>1</v>
      </c>
      <c r="M24">
        <v>1074.691</v>
      </c>
      <c r="N24">
        <v>0.77365453949524732</v>
      </c>
      <c r="O24" t="s">
        <v>64</v>
      </c>
      <c r="P24">
        <v>0.77365453949524732</v>
      </c>
      <c r="Q24">
        <v>102</v>
      </c>
      <c r="R24">
        <v>65.978474932838921</v>
      </c>
      <c r="S24">
        <v>171.51292637656721</v>
      </c>
      <c r="T24">
        <v>2.3123822212219238</v>
      </c>
      <c r="U24">
        <v>239.80378353062801</v>
      </c>
      <c r="V24">
        <v>4.4815431357142836</v>
      </c>
      <c r="W24" t="s">
        <v>65</v>
      </c>
      <c r="X24">
        <v>0.77365453949524732</v>
      </c>
      <c r="Y24">
        <v>168</v>
      </c>
      <c r="Z24">
        <v>91.428019864699422</v>
      </c>
      <c r="AA24">
        <v>2.072654803593954</v>
      </c>
      <c r="AB24">
        <v>93.500674668293371</v>
      </c>
      <c r="AC24">
        <v>11.493938453520419</v>
      </c>
    </row>
    <row r="25" spans="1:29" x14ac:dyDescent="0.3">
      <c r="A25" s="1">
        <v>24</v>
      </c>
      <c r="B25" t="s">
        <v>16</v>
      </c>
      <c r="C25">
        <v>690</v>
      </c>
      <c r="D25">
        <v>15</v>
      </c>
      <c r="E25">
        <f t="shared" si="0"/>
        <v>10350</v>
      </c>
      <c r="F25">
        <v>2</v>
      </c>
      <c r="G25">
        <f t="shared" si="1"/>
        <v>1380</v>
      </c>
      <c r="H25">
        <f t="shared" si="2"/>
        <v>20700</v>
      </c>
      <c r="I25">
        <v>0</v>
      </c>
      <c r="J25">
        <v>0</v>
      </c>
      <c r="K25">
        <v>6</v>
      </c>
      <c r="L25">
        <v>9</v>
      </c>
      <c r="M25">
        <v>923.21000000000015</v>
      </c>
      <c r="N25">
        <v>0.88768115942028991</v>
      </c>
      <c r="O25" t="s">
        <v>64</v>
      </c>
      <c r="P25">
        <v>0.875</v>
      </c>
      <c r="Q25">
        <v>103</v>
      </c>
      <c r="R25">
        <v>84.484846832210877</v>
      </c>
      <c r="S25">
        <v>186.0108567343818</v>
      </c>
      <c r="T25">
        <v>2.1714688936869302</v>
      </c>
      <c r="U25">
        <v>272.66717246027957</v>
      </c>
      <c r="V25">
        <v>3.3858494650084352</v>
      </c>
      <c r="W25" t="s">
        <v>65</v>
      </c>
      <c r="X25">
        <v>0.875</v>
      </c>
      <c r="Y25">
        <v>168</v>
      </c>
      <c r="Z25">
        <v>128.18342024612431</v>
      </c>
      <c r="AA25">
        <v>1.3292397658030191</v>
      </c>
      <c r="AB25">
        <v>129.5126600119273</v>
      </c>
      <c r="AC25">
        <v>7.1283378776636859</v>
      </c>
    </row>
    <row r="26" spans="1:29" x14ac:dyDescent="0.3">
      <c r="A26" s="1">
        <v>22</v>
      </c>
      <c r="B26" t="s">
        <v>20</v>
      </c>
      <c r="C26">
        <v>1000</v>
      </c>
      <c r="D26">
        <v>21</v>
      </c>
      <c r="E26">
        <f t="shared" si="0"/>
        <v>21000</v>
      </c>
      <c r="F26">
        <v>2</v>
      </c>
      <c r="G26">
        <f t="shared" si="1"/>
        <v>2000</v>
      </c>
      <c r="H26">
        <f t="shared" si="2"/>
        <v>42000</v>
      </c>
      <c r="I26">
        <v>0</v>
      </c>
      <c r="J26">
        <v>0</v>
      </c>
      <c r="K26">
        <v>7</v>
      </c>
      <c r="L26">
        <v>14</v>
      </c>
      <c r="M26">
        <v>833.39599999999962</v>
      </c>
      <c r="N26">
        <v>0.75749298339481663</v>
      </c>
      <c r="O26" t="s">
        <v>64</v>
      </c>
      <c r="P26">
        <v>0.74499450874376949</v>
      </c>
      <c r="Q26">
        <v>97</v>
      </c>
      <c r="R26">
        <v>69.169916372299213</v>
      </c>
      <c r="S26">
        <v>160.54238941510519</v>
      </c>
      <c r="T26">
        <v>2.0270951588948569</v>
      </c>
      <c r="U26">
        <v>231.73940094629921</v>
      </c>
      <c r="V26">
        <v>3.5962637194920588</v>
      </c>
      <c r="W26" t="s">
        <v>65</v>
      </c>
      <c r="X26">
        <v>0.74499450874376949</v>
      </c>
      <c r="Y26">
        <v>168</v>
      </c>
      <c r="Z26">
        <v>117.29435959053041</v>
      </c>
      <c r="AA26">
        <v>2.1134274800618491</v>
      </c>
      <c r="AB26">
        <v>119.40778707059221</v>
      </c>
      <c r="AC26">
        <v>6.9794108110160966</v>
      </c>
    </row>
    <row r="27" spans="1:29" x14ac:dyDescent="0.3">
      <c r="A27" s="1">
        <v>25</v>
      </c>
      <c r="B27" t="s">
        <v>8</v>
      </c>
      <c r="C27">
        <v>748</v>
      </c>
      <c r="D27">
        <v>5</v>
      </c>
      <c r="E27">
        <f t="shared" si="0"/>
        <v>3740</v>
      </c>
      <c r="F27">
        <v>2</v>
      </c>
      <c r="G27">
        <f t="shared" si="1"/>
        <v>1496</v>
      </c>
      <c r="H27">
        <f t="shared" si="2"/>
        <v>7480</v>
      </c>
      <c r="I27">
        <v>0</v>
      </c>
      <c r="J27">
        <v>0</v>
      </c>
      <c r="K27">
        <v>4</v>
      </c>
      <c r="L27">
        <v>1</v>
      </c>
      <c r="M27">
        <v>637.12599999999998</v>
      </c>
      <c r="N27">
        <v>0.78261306532663311</v>
      </c>
      <c r="O27" t="s">
        <v>64</v>
      </c>
      <c r="P27">
        <v>0.77756281407035177</v>
      </c>
      <c r="Q27">
        <v>97</v>
      </c>
      <c r="R27">
        <v>74.042959842258071</v>
      </c>
      <c r="S27">
        <v>157.23083385891391</v>
      </c>
      <c r="T27">
        <v>0.87065283457438158</v>
      </c>
      <c r="U27">
        <v>232.14444653574631</v>
      </c>
      <c r="V27">
        <v>2.7445239785302959</v>
      </c>
      <c r="W27" t="s">
        <v>65</v>
      </c>
      <c r="X27">
        <v>0.77756281407035177</v>
      </c>
      <c r="Y27">
        <v>168</v>
      </c>
      <c r="Z27">
        <v>93.414375581741368</v>
      </c>
      <c r="AA27">
        <v>1.0106324354807541</v>
      </c>
      <c r="AB27">
        <v>94.425008017222126</v>
      </c>
      <c r="AC27">
        <v>6.747428603699932</v>
      </c>
    </row>
    <row r="29" spans="1:29" x14ac:dyDescent="0.3">
      <c r="B29" t="s">
        <v>66</v>
      </c>
      <c r="C29" s="4">
        <f>CORREL(C$2:C$27,$M$2:$M$27)</f>
        <v>0.7712348361841288</v>
      </c>
      <c r="D29" s="4">
        <f>CORREL(D$2:D$27,$M$2:$M$27)</f>
        <v>-5.2983147201197574E-2</v>
      </c>
      <c r="E29" s="4">
        <f>CORREL(E$2:E$27,$M$2:$M$27)</f>
        <v>0.9140360793703739</v>
      </c>
      <c r="F29" s="4">
        <f>CORREL(F$2:F$27,$M$2:$M$27)</f>
        <v>0.32646162187289285</v>
      </c>
      <c r="G29" s="4">
        <f t="shared" ref="G29:H29" si="3">CORREL(G$2:G$27,$M$2:$M$27)</f>
        <v>0.74596041556340686</v>
      </c>
      <c r="H29" s="4">
        <f t="shared" si="3"/>
        <v>0.89033163295185735</v>
      </c>
      <c r="I29" s="4">
        <f>CORREL(I$2:I$27,$M$2:$M$27)</f>
        <v>0.16245964718181985</v>
      </c>
      <c r="J29" s="4">
        <f>CORREL(J$2:J$27,$M$2:$M$27)</f>
        <v>0.15741391323762788</v>
      </c>
      <c r="K29" s="4">
        <f>CORREL(K$2:K$27,$M$2:$M$27)</f>
        <v>-8.2668997291623969E-2</v>
      </c>
      <c r="L29" s="4">
        <f>CORREL(L$2:L$27,$M$2:$M$27)</f>
        <v>0.45153739818481942</v>
      </c>
      <c r="M29" s="4"/>
      <c r="N29" s="4"/>
      <c r="O29" s="4"/>
      <c r="P29" s="4">
        <f>MEDIAN(P2:P27)</f>
        <v>0.86995431413370339</v>
      </c>
    </row>
    <row r="30" spans="1:29" x14ac:dyDescent="0.3">
      <c r="B30" t="s">
        <v>67</v>
      </c>
      <c r="C30" s="4">
        <f>CORREL(C$2:C$27,$U$2:$U$27)</f>
        <v>0.22501020279531955</v>
      </c>
      <c r="D30" s="4">
        <f t="shared" ref="D30:L30" si="4">CORREL(D$2:D$27,$U$2:$U$27)</f>
        <v>0.39776403881101019</v>
      </c>
      <c r="E30" s="4">
        <f t="shared" si="4"/>
        <v>0.58124066877557512</v>
      </c>
      <c r="F30" s="4">
        <f t="shared" si="4"/>
        <v>0.48095219549045426</v>
      </c>
      <c r="G30" s="4">
        <f t="shared" si="4"/>
        <v>0.55495179398512251</v>
      </c>
      <c r="H30" s="4">
        <f t="shared" si="4"/>
        <v>0.65707999074223389</v>
      </c>
      <c r="I30" s="4">
        <f t="shared" si="4"/>
        <v>0.54324739193453175</v>
      </c>
      <c r="J30" s="4">
        <f t="shared" si="4"/>
        <v>0.54037976165637003</v>
      </c>
      <c r="K30" s="4">
        <f t="shared" si="4"/>
        <v>0.37597321117721466</v>
      </c>
      <c r="L30" s="4">
        <f t="shared" si="4"/>
        <v>0.29127283044653013</v>
      </c>
    </row>
    <row r="31" spans="1:29" x14ac:dyDescent="0.3">
      <c r="B31" t="s">
        <v>70</v>
      </c>
      <c r="C31" s="4">
        <f>CORREL(C$2:C$27,$R$2:$R$27)</f>
        <v>0.41748631466295832</v>
      </c>
      <c r="D31" s="4">
        <f t="shared" ref="D31:L31" si="5">CORREL(D$2:D$27,$R$2:$R$27)</f>
        <v>3.8769346025095852E-2</v>
      </c>
      <c r="E31" s="4">
        <f t="shared" si="5"/>
        <v>0.73206773150474236</v>
      </c>
      <c r="F31" s="4">
        <f t="shared" si="5"/>
        <v>0.48820387256616715</v>
      </c>
      <c r="G31" s="4">
        <f t="shared" si="5"/>
        <v>0.70875979756617635</v>
      </c>
      <c r="H31" s="4">
        <f t="shared" si="5"/>
        <v>0.79577954986618504</v>
      </c>
      <c r="I31" s="4">
        <f t="shared" si="5"/>
        <v>0.58423762036734694</v>
      </c>
      <c r="J31" s="4">
        <f t="shared" si="5"/>
        <v>0.58455568190506335</v>
      </c>
      <c r="K31" s="4">
        <f t="shared" si="5"/>
        <v>6.1039932632765762E-3</v>
      </c>
      <c r="L31" s="4">
        <f t="shared" si="5"/>
        <v>0.48792567780635498</v>
      </c>
    </row>
    <row r="32" spans="1:29" x14ac:dyDescent="0.3">
      <c r="B32" t="s">
        <v>69</v>
      </c>
      <c r="C32" s="4">
        <f>CORREL(C$2:C$27,$S$2:$S$27)</f>
        <v>7.0322191093042732E-2</v>
      </c>
      <c r="D32" s="4">
        <f t="shared" ref="D32:L32" si="6">CORREL(D$2:D$27,$S$2:$S$27)</f>
        <v>0.55435001885622037</v>
      </c>
      <c r="E32" s="4">
        <f t="shared" si="6"/>
        <v>0.39543133683535314</v>
      </c>
      <c r="F32" s="4">
        <f t="shared" si="6"/>
        <v>0.39452692700226111</v>
      </c>
      <c r="G32" s="4">
        <f t="shared" si="6"/>
        <v>0.36710637652747602</v>
      </c>
      <c r="H32" s="4">
        <f t="shared" si="6"/>
        <v>0.46276054467220523</v>
      </c>
      <c r="I32" s="4">
        <f t="shared" si="6"/>
        <v>0.43334469496282368</v>
      </c>
      <c r="J32" s="4">
        <f t="shared" si="6"/>
        <v>0.42892936713592694</v>
      </c>
      <c r="K32" s="4">
        <f t="shared" si="6"/>
        <v>0.54269582097822888</v>
      </c>
      <c r="L32" s="4">
        <f t="shared" si="6"/>
        <v>0.12434638703575923</v>
      </c>
    </row>
    <row r="33" spans="2:12" x14ac:dyDescent="0.3">
      <c r="B33" t="s">
        <v>68</v>
      </c>
      <c r="C33" s="4">
        <f>CORREL(C$2:C$27,$T$2:$T$27)</f>
        <v>-4.6528941475782702E-2</v>
      </c>
      <c r="D33" s="4">
        <f t="shared" ref="D33:L33" si="7">CORREL(D$2:D$27,$T$2:$T$27)</f>
        <v>0.54268959965217256</v>
      </c>
      <c r="E33" s="4">
        <f t="shared" si="7"/>
        <v>0.16644348763253275</v>
      </c>
      <c r="F33" s="4">
        <f t="shared" si="7"/>
        <v>0.39324481287101043</v>
      </c>
      <c r="G33" s="4">
        <f t="shared" si="7"/>
        <v>0.28370024988216058</v>
      </c>
      <c r="H33" s="4">
        <f t="shared" si="7"/>
        <v>0.33245705722688335</v>
      </c>
      <c r="I33" s="4">
        <f t="shared" si="7"/>
        <v>0.17606060916349986</v>
      </c>
      <c r="J33" s="4">
        <f t="shared" si="7"/>
        <v>0.17316733218782956</v>
      </c>
      <c r="K33" s="4">
        <f t="shared" si="7"/>
        <v>0.54231667044479193</v>
      </c>
      <c r="L33" s="4">
        <f t="shared" si="7"/>
        <v>-4.4322143259776126E-2</v>
      </c>
    </row>
  </sheetData>
  <sortState xmlns:xlrd2="http://schemas.microsoft.com/office/spreadsheetml/2017/richdata2" ref="A1:AC27">
    <sortCondition descending="1" ref="M2:M27"/>
  </sortState>
  <conditionalFormatting sqref="C29:L29">
    <cfRule type="colorScale" priority="5">
      <colorScale>
        <cfvo type="min"/>
        <cfvo type="max"/>
        <color rgb="FFFCFCFF"/>
        <color rgb="FF63BE7B"/>
      </colorScale>
    </cfRule>
  </conditionalFormatting>
  <conditionalFormatting sqref="C30:L30">
    <cfRule type="colorScale" priority="4">
      <colorScale>
        <cfvo type="min"/>
        <cfvo type="max"/>
        <color rgb="FFFCFCFF"/>
        <color rgb="FF63BE7B"/>
      </colorScale>
    </cfRule>
  </conditionalFormatting>
  <conditionalFormatting sqref="C32:L32">
    <cfRule type="colorScale" priority="3">
      <colorScale>
        <cfvo type="min"/>
        <cfvo type="max"/>
        <color rgb="FFFCFCFF"/>
        <color rgb="FF63BE7B"/>
      </colorScale>
    </cfRule>
  </conditionalFormatting>
  <conditionalFormatting sqref="C33:L33">
    <cfRule type="colorScale" priority="2">
      <colorScale>
        <cfvo type="min"/>
        <cfvo type="max"/>
        <color rgb="FFFCFCFF"/>
        <color rgb="FF63BE7B"/>
      </colorScale>
    </cfRule>
  </conditionalFormatting>
  <conditionalFormatting sqref="C31:L31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803B3-C7A5-403E-B60F-B3A3D2BDE8E5}">
  <dimension ref="A1:AM27"/>
  <sheetViews>
    <sheetView tabSelected="1" topLeftCell="S1" workbookViewId="0">
      <selection activeCell="AB16" sqref="AB16"/>
    </sheetView>
  </sheetViews>
  <sheetFormatPr defaultRowHeight="14.4" x14ac:dyDescent="0.3"/>
  <cols>
    <col min="10" max="10" width="16.109375" customWidth="1"/>
    <col min="12" max="12" width="18.5546875" customWidth="1"/>
    <col min="13" max="13" width="14.77734375" customWidth="1"/>
    <col min="18" max="18" width="15.88671875" customWidth="1"/>
    <col min="20" max="20" width="18.6640625" customWidth="1"/>
    <col min="27" max="27" width="22.109375" customWidth="1"/>
    <col min="28" max="28" width="18.5546875" customWidth="1"/>
    <col min="30" max="30" width="15.6640625" customWidth="1"/>
    <col min="31" max="31" width="8.88671875" customWidth="1"/>
    <col min="32" max="32" width="15.21875" customWidth="1"/>
    <col min="36" max="36" width="26.109375" customWidth="1"/>
  </cols>
  <sheetData>
    <row r="1" spans="1:39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6" t="s">
        <v>47</v>
      </c>
      <c r="K1" s="1" t="s">
        <v>48</v>
      </c>
      <c r="L1" s="7" t="s">
        <v>49</v>
      </c>
      <c r="M1" s="1" t="s">
        <v>50</v>
      </c>
      <c r="N1" s="1" t="s">
        <v>51</v>
      </c>
      <c r="O1" s="1" t="s">
        <v>52</v>
      </c>
      <c r="P1" s="1" t="s">
        <v>53</v>
      </c>
      <c r="Q1" s="1" t="s">
        <v>54</v>
      </c>
      <c r="R1" s="1" t="s">
        <v>55</v>
      </c>
      <c r="S1" s="1" t="s">
        <v>56</v>
      </c>
      <c r="T1" s="6" t="s">
        <v>57</v>
      </c>
      <c r="U1" s="1" t="s">
        <v>58</v>
      </c>
      <c r="V1" s="1" t="s">
        <v>59</v>
      </c>
      <c r="W1" s="1" t="s">
        <v>60</v>
      </c>
      <c r="X1" s="1" t="s">
        <v>61</v>
      </c>
      <c r="Y1" s="1" t="s">
        <v>62</v>
      </c>
      <c r="Z1" s="1" t="s">
        <v>63</v>
      </c>
      <c r="AA1" s="6" t="s">
        <v>71</v>
      </c>
      <c r="AB1" s="6" t="s">
        <v>83</v>
      </c>
      <c r="AC1" s="1" t="s">
        <v>72</v>
      </c>
      <c r="AD1" s="1" t="s">
        <v>73</v>
      </c>
      <c r="AE1" s="1" t="s">
        <v>74</v>
      </c>
      <c r="AF1" s="6" t="s">
        <v>75</v>
      </c>
      <c r="AG1" s="1" t="s">
        <v>76</v>
      </c>
      <c r="AH1" s="1" t="s">
        <v>77</v>
      </c>
      <c r="AI1" s="1" t="s">
        <v>78</v>
      </c>
      <c r="AJ1" s="6" t="s">
        <v>79</v>
      </c>
      <c r="AK1" s="1" t="s">
        <v>80</v>
      </c>
      <c r="AL1" s="1" t="s">
        <v>81</v>
      </c>
      <c r="AM1" s="1" t="s">
        <v>82</v>
      </c>
    </row>
    <row r="2" spans="1:39" x14ac:dyDescent="0.3">
      <c r="A2" s="1">
        <v>0</v>
      </c>
      <c r="B2" t="s">
        <v>29</v>
      </c>
      <c r="C2">
        <v>581012</v>
      </c>
      <c r="D2">
        <v>55</v>
      </c>
      <c r="E2">
        <v>7</v>
      </c>
      <c r="F2">
        <v>0</v>
      </c>
      <c r="G2">
        <v>0</v>
      </c>
      <c r="H2">
        <v>10</v>
      </c>
      <c r="I2">
        <v>45</v>
      </c>
      <c r="J2">
        <v>264016.78800000012</v>
      </c>
      <c r="K2">
        <v>0.96474681066009171</v>
      </c>
      <c r="L2" t="s">
        <v>64</v>
      </c>
      <c r="M2">
        <v>0.96466935942254783</v>
      </c>
      <c r="N2">
        <v>103</v>
      </c>
      <c r="O2">
        <v>630.04853888638809</v>
      </c>
      <c r="P2">
        <v>426.51275165557871</v>
      </c>
      <c r="Q2">
        <v>3.3221563498179121</v>
      </c>
      <c r="R2">
        <v>1059.8834468917851</v>
      </c>
      <c r="S2">
        <v>249.09983147133391</v>
      </c>
      <c r="T2" t="s">
        <v>65</v>
      </c>
      <c r="U2">
        <v>0.96470593349732514</v>
      </c>
      <c r="V2">
        <v>168</v>
      </c>
      <c r="W2">
        <v>731.11278544807442</v>
      </c>
      <c r="X2">
        <v>71.425129413604736</v>
      </c>
      <c r="Y2">
        <v>802.53791486167916</v>
      </c>
      <c r="Z2">
        <v>328.97733940147168</v>
      </c>
      <c r="AA2">
        <v>2369.837</v>
      </c>
      <c r="AB2">
        <f>AA2/R2</f>
        <v>2.2359411376314875</v>
      </c>
      <c r="AC2">
        <v>0.96463063406066318</v>
      </c>
      <c r="AD2">
        <v>432</v>
      </c>
      <c r="AE2">
        <v>184</v>
      </c>
      <c r="AF2">
        <v>1060</v>
      </c>
      <c r="AG2">
        <v>0.96463063406066318</v>
      </c>
      <c r="AH2">
        <v>180</v>
      </c>
      <c r="AI2">
        <v>112</v>
      </c>
      <c r="AJ2">
        <v>2302.4859999999999</v>
      </c>
      <c r="AK2">
        <v>0.96470593349732514</v>
      </c>
      <c r="AL2">
        <v>432</v>
      </c>
      <c r="AM2">
        <v>432</v>
      </c>
    </row>
    <row r="3" spans="1:39" x14ac:dyDescent="0.3">
      <c r="A3" s="1">
        <v>1</v>
      </c>
      <c r="B3" t="s">
        <v>28</v>
      </c>
      <c r="C3">
        <v>130064</v>
      </c>
      <c r="D3">
        <v>51</v>
      </c>
      <c r="E3">
        <v>2</v>
      </c>
      <c r="F3">
        <v>0</v>
      </c>
      <c r="G3">
        <v>0</v>
      </c>
      <c r="H3">
        <v>50</v>
      </c>
      <c r="I3">
        <v>1</v>
      </c>
      <c r="J3">
        <v>78598.068000000014</v>
      </c>
      <c r="K3">
        <v>0.93522408185034056</v>
      </c>
      <c r="L3" t="s">
        <v>65</v>
      </c>
      <c r="M3">
        <v>0.92252837660224352</v>
      </c>
      <c r="N3">
        <v>121</v>
      </c>
      <c r="O3">
        <v>158.57886758677159</v>
      </c>
      <c r="P3">
        <v>430.88937560335802</v>
      </c>
      <c r="Q3">
        <v>4.5848126411437988</v>
      </c>
      <c r="R3">
        <v>594.05305583127335</v>
      </c>
      <c r="S3">
        <v>132.30816208834369</v>
      </c>
      <c r="T3" t="s">
        <v>65</v>
      </c>
      <c r="U3">
        <v>0.92252837660224352</v>
      </c>
      <c r="V3">
        <v>168</v>
      </c>
      <c r="W3">
        <v>171.40613089179979</v>
      </c>
      <c r="X3">
        <v>30.075407346089669</v>
      </c>
      <c r="Y3">
        <v>201.48153823788951</v>
      </c>
      <c r="Z3">
        <v>390.10059525751268</v>
      </c>
      <c r="AA3">
        <v>2013.6510000000001</v>
      </c>
      <c r="AB3">
        <f t="shared" ref="AB3:AB27" si="0">AA3/R3</f>
        <v>3.3896820835005177</v>
      </c>
      <c r="AC3">
        <v>0.92303774312555842</v>
      </c>
      <c r="AD3">
        <v>432</v>
      </c>
      <c r="AE3">
        <v>177</v>
      </c>
      <c r="AF3">
        <v>594</v>
      </c>
      <c r="AG3">
        <v>0.92303774312555842</v>
      </c>
      <c r="AH3">
        <v>107</v>
      </c>
      <c r="AI3">
        <v>71</v>
      </c>
      <c r="AJ3">
        <v>2450.909000000001</v>
      </c>
      <c r="AK3">
        <v>0.92303774312555842</v>
      </c>
      <c r="AL3">
        <v>432</v>
      </c>
      <c r="AM3">
        <v>432</v>
      </c>
    </row>
    <row r="4" spans="1:39" x14ac:dyDescent="0.3">
      <c r="A4" s="1">
        <v>2</v>
      </c>
      <c r="B4" t="s">
        <v>12</v>
      </c>
      <c r="C4">
        <v>539383</v>
      </c>
      <c r="D4">
        <v>8</v>
      </c>
      <c r="E4">
        <v>2</v>
      </c>
      <c r="F4">
        <v>0</v>
      </c>
      <c r="G4">
        <v>0</v>
      </c>
      <c r="H4">
        <v>3</v>
      </c>
      <c r="I4">
        <v>5</v>
      </c>
      <c r="J4">
        <v>56967.567999999999</v>
      </c>
      <c r="K4">
        <v>0.65777532397835647</v>
      </c>
      <c r="L4" t="s">
        <v>64</v>
      </c>
      <c r="M4">
        <v>0.63727502910155109</v>
      </c>
      <c r="N4">
        <v>93</v>
      </c>
      <c r="O4">
        <v>351.79522684224452</v>
      </c>
      <c r="P4">
        <v>247.99265648905441</v>
      </c>
      <c r="Q4">
        <v>4.349192301432292</v>
      </c>
      <c r="R4">
        <v>604.13707563273113</v>
      </c>
      <c r="S4">
        <v>94.295765477290288</v>
      </c>
      <c r="T4" t="s">
        <v>64</v>
      </c>
      <c r="U4">
        <v>0.64415094185459176</v>
      </c>
      <c r="V4">
        <v>168</v>
      </c>
      <c r="W4">
        <v>618.7971343294779</v>
      </c>
      <c r="X4">
        <v>54.408253828684487</v>
      </c>
      <c r="Y4">
        <v>673.20538815816235</v>
      </c>
      <c r="Z4">
        <v>84.621378560054069</v>
      </c>
      <c r="AA4">
        <v>1448.218000000001</v>
      </c>
      <c r="AB4">
        <f t="shared" si="0"/>
        <v>2.3971678918782433</v>
      </c>
      <c r="AC4">
        <v>0.64014868691008797</v>
      </c>
      <c r="AD4">
        <v>432</v>
      </c>
      <c r="AE4">
        <v>162</v>
      </c>
      <c r="AF4">
        <v>604</v>
      </c>
      <c r="AG4">
        <v>0.64014868691008797</v>
      </c>
      <c r="AH4">
        <v>115</v>
      </c>
      <c r="AI4">
        <v>79</v>
      </c>
      <c r="AJ4">
        <v>956.8550000000007</v>
      </c>
      <c r="AK4">
        <v>0.64014868691008797</v>
      </c>
      <c r="AL4">
        <v>432</v>
      </c>
      <c r="AM4">
        <v>432</v>
      </c>
    </row>
    <row r="5" spans="1:39" x14ac:dyDescent="0.3">
      <c r="A5" s="1">
        <v>3</v>
      </c>
      <c r="B5" t="s">
        <v>24</v>
      </c>
      <c r="C5">
        <v>65196</v>
      </c>
      <c r="D5">
        <v>28</v>
      </c>
      <c r="E5">
        <v>100</v>
      </c>
      <c r="F5">
        <v>0</v>
      </c>
      <c r="G5">
        <v>0</v>
      </c>
      <c r="H5">
        <v>27</v>
      </c>
      <c r="I5">
        <v>1</v>
      </c>
      <c r="J5">
        <v>112071.826</v>
      </c>
      <c r="K5">
        <v>0.351042948935395</v>
      </c>
      <c r="L5" t="s">
        <v>65</v>
      </c>
      <c r="M5">
        <v>0.31463295034733457</v>
      </c>
      <c r="N5">
        <v>148</v>
      </c>
      <c r="O5">
        <v>474.05389629809059</v>
      </c>
      <c r="P5">
        <v>719.22430172030158</v>
      </c>
      <c r="Q5">
        <v>18.705518960952759</v>
      </c>
      <c r="R5">
        <v>1211.983716979345</v>
      </c>
      <c r="S5">
        <v>92.469745616153347</v>
      </c>
      <c r="T5" t="s">
        <v>65</v>
      </c>
      <c r="U5">
        <v>0.31463295034733457</v>
      </c>
      <c r="V5">
        <v>168</v>
      </c>
      <c r="W5">
        <v>732.08456164169309</v>
      </c>
      <c r="X5">
        <v>112.5985956192017</v>
      </c>
      <c r="Y5">
        <v>844.68315726089475</v>
      </c>
      <c r="Z5">
        <v>132.67912948971559</v>
      </c>
      <c r="AA5">
        <v>6697.9679999999953</v>
      </c>
      <c r="AB5">
        <f t="shared" si="0"/>
        <v>5.5264504845770501</v>
      </c>
      <c r="AC5">
        <v>0.31463295034733457</v>
      </c>
      <c r="AD5">
        <v>432</v>
      </c>
      <c r="AE5">
        <v>169</v>
      </c>
      <c r="AF5">
        <v>1212</v>
      </c>
      <c r="AG5">
        <v>0.28458846029910467</v>
      </c>
      <c r="AH5">
        <v>69</v>
      </c>
      <c r="AI5">
        <v>55</v>
      </c>
      <c r="AJ5">
        <v>8716.1560000000045</v>
      </c>
      <c r="AK5">
        <v>0.31463295034733457</v>
      </c>
      <c r="AL5">
        <v>432</v>
      </c>
      <c r="AM5">
        <v>432</v>
      </c>
    </row>
    <row r="6" spans="1:39" x14ac:dyDescent="0.3">
      <c r="A6" s="1">
        <v>4</v>
      </c>
      <c r="B6" t="s">
        <v>38</v>
      </c>
      <c r="C6">
        <v>50000</v>
      </c>
      <c r="D6">
        <v>231</v>
      </c>
      <c r="E6">
        <v>2</v>
      </c>
      <c r="F6">
        <v>8024152</v>
      </c>
      <c r="G6">
        <v>50000</v>
      </c>
      <c r="H6">
        <v>192</v>
      </c>
      <c r="I6">
        <v>39</v>
      </c>
      <c r="J6">
        <v>73037.92899999996</v>
      </c>
      <c r="K6">
        <v>0.98199999997750054</v>
      </c>
      <c r="L6" t="s">
        <v>65</v>
      </c>
      <c r="M6">
        <v>0.98199999997750054</v>
      </c>
      <c r="N6">
        <v>148</v>
      </c>
      <c r="O6">
        <v>242.37919547398889</v>
      </c>
      <c r="P6">
        <v>722.13496963119519</v>
      </c>
      <c r="Q6">
        <v>6.1879966259002677</v>
      </c>
      <c r="R6">
        <v>970.70216173108429</v>
      </c>
      <c r="S6">
        <v>75.242367720443809</v>
      </c>
      <c r="T6" t="s">
        <v>65</v>
      </c>
      <c r="U6">
        <v>0.98199999997750054</v>
      </c>
      <c r="V6">
        <v>168</v>
      </c>
      <c r="W6">
        <v>462.33860170173648</v>
      </c>
      <c r="X6">
        <v>42.334220886230462</v>
      </c>
      <c r="Y6">
        <v>504.67282258796689</v>
      </c>
      <c r="Z6">
        <v>144.72332515442531</v>
      </c>
      <c r="AA6">
        <v>5496.7889999999952</v>
      </c>
      <c r="AB6">
        <f t="shared" si="0"/>
        <v>5.6626936837117938</v>
      </c>
      <c r="AC6">
        <v>0.98199999997750054</v>
      </c>
      <c r="AD6">
        <v>432</v>
      </c>
      <c r="AE6">
        <v>148</v>
      </c>
      <c r="AF6">
        <v>971</v>
      </c>
      <c r="AG6">
        <v>0.98199999997750054</v>
      </c>
      <c r="AH6">
        <v>77</v>
      </c>
      <c r="AI6">
        <v>52</v>
      </c>
      <c r="AJ6">
        <v>5350.7329999999947</v>
      </c>
      <c r="AK6">
        <v>0.98199999997750054</v>
      </c>
      <c r="AL6">
        <v>432</v>
      </c>
      <c r="AM6">
        <v>432</v>
      </c>
    </row>
    <row r="7" spans="1:39" x14ac:dyDescent="0.3">
      <c r="A7" s="1">
        <v>5</v>
      </c>
      <c r="B7" t="s">
        <v>27</v>
      </c>
      <c r="C7">
        <v>67557</v>
      </c>
      <c r="D7">
        <v>43</v>
      </c>
      <c r="E7">
        <v>3</v>
      </c>
      <c r="F7">
        <v>0</v>
      </c>
      <c r="G7">
        <v>0</v>
      </c>
      <c r="H7">
        <v>0</v>
      </c>
      <c r="I7">
        <v>43</v>
      </c>
      <c r="J7">
        <v>23569.77600000002</v>
      </c>
      <c r="K7">
        <v>0.82262929040614308</v>
      </c>
      <c r="L7" t="s">
        <v>64</v>
      </c>
      <c r="M7">
        <v>0.81850309926912768</v>
      </c>
      <c r="N7">
        <v>87</v>
      </c>
      <c r="O7">
        <v>131.91810873476661</v>
      </c>
      <c r="P7">
        <v>276.16386862309781</v>
      </c>
      <c r="Q7">
        <v>5.2309999465942374</v>
      </c>
      <c r="R7">
        <v>413.31297730445868</v>
      </c>
      <c r="S7">
        <v>57.026460078067707</v>
      </c>
      <c r="T7" t="s">
        <v>64</v>
      </c>
      <c r="U7">
        <v>0.81850309926912768</v>
      </c>
      <c r="V7">
        <v>168</v>
      </c>
      <c r="W7">
        <v>300.01019906552631</v>
      </c>
      <c r="X7">
        <v>45.704494158426932</v>
      </c>
      <c r="Y7">
        <v>345.71469322395319</v>
      </c>
      <c r="Z7">
        <v>68.176957653146559</v>
      </c>
      <c r="AA7">
        <v>1670.6649999999979</v>
      </c>
      <c r="AB7">
        <f t="shared" si="0"/>
        <v>4.0421305203038331</v>
      </c>
      <c r="AC7">
        <v>0.81850309926912768</v>
      </c>
      <c r="AD7">
        <v>432</v>
      </c>
      <c r="AE7">
        <v>174</v>
      </c>
      <c r="AF7">
        <v>413</v>
      </c>
      <c r="AG7">
        <v>0.81850309926912768</v>
      </c>
      <c r="AH7">
        <v>114</v>
      </c>
      <c r="AI7">
        <v>76</v>
      </c>
      <c r="AJ7">
        <v>1353.4099999999989</v>
      </c>
      <c r="AK7">
        <v>0.81850309926912768</v>
      </c>
      <c r="AL7">
        <v>432</v>
      </c>
      <c r="AM7">
        <v>432</v>
      </c>
    </row>
    <row r="8" spans="1:39" x14ac:dyDescent="0.3">
      <c r="A8" s="1">
        <v>6</v>
      </c>
      <c r="B8" t="s">
        <v>23</v>
      </c>
      <c r="C8">
        <v>96320</v>
      </c>
      <c r="D8">
        <v>22</v>
      </c>
      <c r="E8">
        <v>2</v>
      </c>
      <c r="F8">
        <v>0</v>
      </c>
      <c r="G8">
        <v>0</v>
      </c>
      <c r="H8">
        <v>21</v>
      </c>
      <c r="I8">
        <v>1</v>
      </c>
      <c r="J8">
        <v>25762.816000000021</v>
      </c>
      <c r="K8">
        <v>0.52163354267737605</v>
      </c>
      <c r="L8" t="s">
        <v>65</v>
      </c>
      <c r="M8">
        <v>0.51860979521110162</v>
      </c>
      <c r="N8">
        <v>148</v>
      </c>
      <c r="O8">
        <v>93.244739158630296</v>
      </c>
      <c r="P8">
        <v>396.47655429140741</v>
      </c>
      <c r="Q8">
        <v>9.6564664840698224</v>
      </c>
      <c r="R8">
        <v>499.37775993410747</v>
      </c>
      <c r="S8">
        <v>51.589834524067321</v>
      </c>
      <c r="T8" t="s">
        <v>65</v>
      </c>
      <c r="U8">
        <v>0.51860979521110162</v>
      </c>
      <c r="V8">
        <v>168</v>
      </c>
      <c r="W8">
        <v>88.952903573989815</v>
      </c>
      <c r="X8">
        <v>67.283557573954255</v>
      </c>
      <c r="Y8">
        <v>156.23646114794411</v>
      </c>
      <c r="Z8">
        <v>164.89631044321081</v>
      </c>
      <c r="AA8">
        <v>1208.7959999999989</v>
      </c>
      <c r="AB8">
        <f t="shared" si="0"/>
        <v>2.4206043940753363</v>
      </c>
      <c r="AC8">
        <v>0.51860979521110162</v>
      </c>
      <c r="AD8">
        <v>432</v>
      </c>
      <c r="AE8">
        <v>186</v>
      </c>
      <c r="AF8">
        <v>499</v>
      </c>
      <c r="AG8">
        <v>0.51860979521110162</v>
      </c>
      <c r="AH8">
        <v>178</v>
      </c>
      <c r="AI8">
        <v>107</v>
      </c>
      <c r="AJ8">
        <v>1341.7590000000009</v>
      </c>
      <c r="AK8">
        <v>0.51860979521110162</v>
      </c>
      <c r="AL8">
        <v>432</v>
      </c>
      <c r="AM8">
        <v>432</v>
      </c>
    </row>
    <row r="9" spans="1:39" x14ac:dyDescent="0.3">
      <c r="A9" s="1">
        <v>7</v>
      </c>
      <c r="B9" t="s">
        <v>25</v>
      </c>
      <c r="C9">
        <v>98050</v>
      </c>
      <c r="D9">
        <v>29</v>
      </c>
      <c r="E9">
        <v>2</v>
      </c>
      <c r="F9">
        <v>9</v>
      </c>
      <c r="G9">
        <v>1</v>
      </c>
      <c r="H9">
        <v>28</v>
      </c>
      <c r="I9">
        <v>1</v>
      </c>
      <c r="J9">
        <v>27120.651000000002</v>
      </c>
      <c r="K9">
        <v>0.71712135306782498</v>
      </c>
      <c r="L9" t="s">
        <v>65</v>
      </c>
      <c r="M9">
        <v>0.7160887268968098</v>
      </c>
      <c r="N9">
        <v>148</v>
      </c>
      <c r="O9">
        <v>214.03317742602039</v>
      </c>
      <c r="P9">
        <v>314.17878622055048</v>
      </c>
      <c r="Q9">
        <v>6.4318649768829346</v>
      </c>
      <c r="R9">
        <v>534.64382862345371</v>
      </c>
      <c r="S9">
        <v>50.726576363609183</v>
      </c>
      <c r="T9" t="s">
        <v>65</v>
      </c>
      <c r="U9">
        <v>0.7160887268968098</v>
      </c>
      <c r="V9">
        <v>168</v>
      </c>
      <c r="W9">
        <v>162.72800827407829</v>
      </c>
      <c r="X9">
        <v>43.760576725006111</v>
      </c>
      <c r="Y9">
        <v>206.48858499908451</v>
      </c>
      <c r="Z9">
        <v>131.34213206081219</v>
      </c>
      <c r="AA9">
        <v>1639.620000000001</v>
      </c>
      <c r="AB9">
        <f t="shared" si="0"/>
        <v>3.0667519425437435</v>
      </c>
      <c r="AC9">
        <v>0.71520905610526819</v>
      </c>
      <c r="AD9">
        <v>432</v>
      </c>
      <c r="AE9">
        <v>162</v>
      </c>
      <c r="AF9">
        <v>535</v>
      </c>
      <c r="AG9">
        <v>0.71520905610526819</v>
      </c>
      <c r="AH9">
        <v>123</v>
      </c>
      <c r="AI9">
        <v>86</v>
      </c>
      <c r="AJ9">
        <v>1721.9710000000009</v>
      </c>
      <c r="AK9">
        <v>0.7160887268968098</v>
      </c>
      <c r="AL9">
        <v>432</v>
      </c>
      <c r="AM9">
        <v>432</v>
      </c>
    </row>
    <row r="10" spans="1:39" x14ac:dyDescent="0.3">
      <c r="A10" s="1">
        <v>8</v>
      </c>
      <c r="B10" t="s">
        <v>33</v>
      </c>
      <c r="C10">
        <v>34465</v>
      </c>
      <c r="D10">
        <v>119</v>
      </c>
      <c r="E10">
        <v>2</v>
      </c>
      <c r="F10">
        <v>0</v>
      </c>
      <c r="G10">
        <v>0</v>
      </c>
      <c r="H10">
        <v>89</v>
      </c>
      <c r="I10">
        <v>30</v>
      </c>
      <c r="J10">
        <v>14809.656999999999</v>
      </c>
      <c r="K10">
        <v>0.96253438542625025</v>
      </c>
      <c r="L10" t="s">
        <v>64</v>
      </c>
      <c r="M10">
        <v>0.9593790340781797</v>
      </c>
      <c r="N10">
        <v>113</v>
      </c>
      <c r="O10">
        <v>124.036417983373</v>
      </c>
      <c r="P10">
        <v>360.51493824386591</v>
      </c>
      <c r="Q10">
        <v>7.0174610614776611</v>
      </c>
      <c r="R10">
        <v>491.56881728871662</v>
      </c>
      <c r="S10">
        <v>30.127332082786982</v>
      </c>
      <c r="T10" t="s">
        <v>65</v>
      </c>
      <c r="U10">
        <v>0.9593790340781797</v>
      </c>
      <c r="V10">
        <v>168</v>
      </c>
      <c r="W10">
        <v>242.57697564887991</v>
      </c>
      <c r="X10">
        <v>39.493413130442292</v>
      </c>
      <c r="Y10">
        <v>282.07038877932217</v>
      </c>
      <c r="Z10">
        <v>52.503409039459079</v>
      </c>
      <c r="AA10">
        <v>1675.521</v>
      </c>
      <c r="AB10">
        <f t="shared" si="0"/>
        <v>3.4085176705094056</v>
      </c>
      <c r="AC10">
        <v>0.9593790340781797</v>
      </c>
      <c r="AD10">
        <v>432</v>
      </c>
      <c r="AE10">
        <v>186</v>
      </c>
      <c r="AF10">
        <v>492</v>
      </c>
      <c r="AG10">
        <v>0.9593790340781797</v>
      </c>
      <c r="AH10">
        <v>121</v>
      </c>
      <c r="AI10">
        <v>80</v>
      </c>
      <c r="AJ10">
        <v>1846.6109999999981</v>
      </c>
      <c r="AK10">
        <v>0.9593790340781797</v>
      </c>
      <c r="AL10">
        <v>432</v>
      </c>
      <c r="AM10">
        <v>432</v>
      </c>
    </row>
    <row r="11" spans="1:39" x14ac:dyDescent="0.3">
      <c r="A11" s="1">
        <v>9</v>
      </c>
      <c r="B11" t="s">
        <v>14</v>
      </c>
      <c r="C11">
        <v>58000</v>
      </c>
      <c r="D11">
        <v>10</v>
      </c>
      <c r="E11">
        <v>7</v>
      </c>
      <c r="F11">
        <v>0</v>
      </c>
      <c r="G11">
        <v>0</v>
      </c>
      <c r="H11">
        <v>9</v>
      </c>
      <c r="I11">
        <v>1</v>
      </c>
      <c r="J11">
        <v>8902.9310000000096</v>
      </c>
      <c r="K11">
        <v>0.99987069104851278</v>
      </c>
      <c r="L11" t="s">
        <v>65</v>
      </c>
      <c r="M11">
        <v>0.99967672971147259</v>
      </c>
      <c r="N11">
        <v>123</v>
      </c>
      <c r="O11">
        <v>126.22871378517129</v>
      </c>
      <c r="P11">
        <v>228.45428234227481</v>
      </c>
      <c r="Q11">
        <v>1.93513560295105</v>
      </c>
      <c r="R11">
        <v>356.61813173039712</v>
      </c>
      <c r="S11">
        <v>24.964885988272229</v>
      </c>
      <c r="T11" t="s">
        <v>65</v>
      </c>
      <c r="U11">
        <v>0.99967672971147259</v>
      </c>
      <c r="V11">
        <v>168</v>
      </c>
      <c r="W11">
        <v>147.74683858871441</v>
      </c>
      <c r="X11">
        <v>13.45625774065654</v>
      </c>
      <c r="Y11">
        <v>161.20309632937091</v>
      </c>
      <c r="Z11">
        <v>55.228039676170383</v>
      </c>
      <c r="AA11">
        <v>558.57700000000034</v>
      </c>
      <c r="AB11">
        <f t="shared" si="0"/>
        <v>1.5663168815608173</v>
      </c>
      <c r="AC11">
        <v>0.99827586578325844</v>
      </c>
      <c r="AD11">
        <v>432</v>
      </c>
      <c r="AE11">
        <v>171</v>
      </c>
      <c r="AF11">
        <v>357</v>
      </c>
      <c r="AG11">
        <v>0.99827586578325844</v>
      </c>
      <c r="AH11">
        <v>274</v>
      </c>
      <c r="AI11">
        <v>125</v>
      </c>
      <c r="AJ11">
        <v>860.63399999999945</v>
      </c>
      <c r="AK11">
        <v>0.99967672971147259</v>
      </c>
      <c r="AL11">
        <v>432</v>
      </c>
      <c r="AM11">
        <v>432</v>
      </c>
    </row>
    <row r="12" spans="1:39" x14ac:dyDescent="0.3">
      <c r="A12" s="1">
        <v>10</v>
      </c>
      <c r="B12" t="s">
        <v>15</v>
      </c>
      <c r="C12">
        <v>48842</v>
      </c>
      <c r="D12">
        <v>15</v>
      </c>
      <c r="E12">
        <v>2</v>
      </c>
      <c r="F12">
        <v>6465</v>
      </c>
      <c r="G12">
        <v>3620</v>
      </c>
      <c r="H12">
        <v>6</v>
      </c>
      <c r="I12">
        <v>9</v>
      </c>
      <c r="J12">
        <v>8778.8079999999936</v>
      </c>
      <c r="K12">
        <v>0.86530343901745044</v>
      </c>
      <c r="L12" t="s">
        <v>64</v>
      </c>
      <c r="M12">
        <v>0.86476601885431048</v>
      </c>
      <c r="N12">
        <v>97</v>
      </c>
      <c r="O12">
        <v>98.528064222971608</v>
      </c>
      <c r="P12">
        <v>280.8753713766734</v>
      </c>
      <c r="Q12">
        <v>6.3613650004068996</v>
      </c>
      <c r="R12">
        <v>385.76480060005201</v>
      </c>
      <c r="S12">
        <v>22.756892247153381</v>
      </c>
      <c r="T12" t="s">
        <v>65</v>
      </c>
      <c r="U12">
        <v>0.86476601885431048</v>
      </c>
      <c r="V12">
        <v>168</v>
      </c>
      <c r="W12">
        <v>170.49233411026</v>
      </c>
      <c r="X12">
        <v>33.461656173070267</v>
      </c>
      <c r="Y12">
        <v>203.95399028333031</v>
      </c>
      <c r="Z12">
        <v>43.043080391830458</v>
      </c>
      <c r="AA12">
        <v>1156.178000000001</v>
      </c>
      <c r="AB12">
        <f t="shared" si="0"/>
        <v>2.9971060039733577</v>
      </c>
      <c r="AC12">
        <v>0.86479161066493127</v>
      </c>
      <c r="AD12">
        <v>432</v>
      </c>
      <c r="AE12">
        <v>166</v>
      </c>
      <c r="AF12">
        <v>386</v>
      </c>
      <c r="AG12">
        <v>0.86476601885431048</v>
      </c>
      <c r="AH12">
        <v>171</v>
      </c>
      <c r="AI12">
        <v>98</v>
      </c>
      <c r="AJ12">
        <v>959.40699999999947</v>
      </c>
      <c r="AK12">
        <v>0.86476601885431048</v>
      </c>
      <c r="AL12">
        <v>432</v>
      </c>
      <c r="AM12">
        <v>432</v>
      </c>
    </row>
    <row r="13" spans="1:39" x14ac:dyDescent="0.3">
      <c r="A13" s="1">
        <v>11</v>
      </c>
      <c r="B13" t="s">
        <v>17</v>
      </c>
      <c r="C13">
        <v>45211</v>
      </c>
      <c r="D13">
        <v>17</v>
      </c>
      <c r="E13">
        <v>2</v>
      </c>
      <c r="F13">
        <v>0</v>
      </c>
      <c r="G13">
        <v>0</v>
      </c>
      <c r="H13">
        <v>7</v>
      </c>
      <c r="I13">
        <v>10</v>
      </c>
      <c r="J13">
        <v>7192.0729999999958</v>
      </c>
      <c r="K13">
        <v>0.90646427781464267</v>
      </c>
      <c r="L13" t="s">
        <v>64</v>
      </c>
      <c r="M13">
        <v>0.90580070780800703</v>
      </c>
      <c r="N13">
        <v>103</v>
      </c>
      <c r="O13">
        <v>105.2227855091095</v>
      </c>
      <c r="P13">
        <v>277.86319443194071</v>
      </c>
      <c r="Q13">
        <v>5.6646162668863926</v>
      </c>
      <c r="R13">
        <v>388.75059620793661</v>
      </c>
      <c r="S13">
        <v>18.50048095142488</v>
      </c>
      <c r="T13" t="s">
        <v>65</v>
      </c>
      <c r="U13">
        <v>0.90320172528201725</v>
      </c>
      <c r="V13">
        <v>168</v>
      </c>
      <c r="W13">
        <v>179.73297649892169</v>
      </c>
      <c r="X13">
        <v>18.879621267318729</v>
      </c>
      <c r="Y13">
        <v>198.61259776624041</v>
      </c>
      <c r="Z13">
        <v>36.211565031060097</v>
      </c>
      <c r="AA13">
        <v>1053.6280000000011</v>
      </c>
      <c r="AB13">
        <f t="shared" si="0"/>
        <v>2.7102929494580938</v>
      </c>
      <c r="AC13">
        <v>0.90320172528201725</v>
      </c>
      <c r="AD13">
        <v>432</v>
      </c>
      <c r="AE13">
        <v>151</v>
      </c>
      <c r="AF13">
        <v>389</v>
      </c>
      <c r="AG13">
        <v>0.90320172528201725</v>
      </c>
      <c r="AH13">
        <v>158</v>
      </c>
      <c r="AI13">
        <v>94</v>
      </c>
      <c r="AJ13">
        <v>984.41699999999844</v>
      </c>
      <c r="AK13">
        <v>0.90320172528201725</v>
      </c>
      <c r="AL13">
        <v>432</v>
      </c>
      <c r="AM13">
        <v>432</v>
      </c>
    </row>
    <row r="14" spans="1:39" x14ac:dyDescent="0.3">
      <c r="A14" s="1">
        <v>12</v>
      </c>
      <c r="B14" t="s">
        <v>13</v>
      </c>
      <c r="C14">
        <v>32769</v>
      </c>
      <c r="D14">
        <v>10</v>
      </c>
      <c r="E14">
        <v>2</v>
      </c>
      <c r="F14">
        <v>0</v>
      </c>
      <c r="G14">
        <v>0</v>
      </c>
      <c r="H14">
        <v>0</v>
      </c>
      <c r="I14">
        <v>10</v>
      </c>
      <c r="J14">
        <v>7364.0210000000006</v>
      </c>
      <c r="K14">
        <v>0.94480267525802508</v>
      </c>
      <c r="L14" t="s">
        <v>65</v>
      </c>
      <c r="M14">
        <v>0.94293343198005497</v>
      </c>
      <c r="N14">
        <v>139</v>
      </c>
      <c r="O14">
        <v>139.76624599901839</v>
      </c>
      <c r="P14">
        <v>270.37396627171842</v>
      </c>
      <c r="Q14">
        <v>1.861241658528646</v>
      </c>
      <c r="R14">
        <v>412.00145392926538</v>
      </c>
      <c r="S14">
        <v>17.873774302904021</v>
      </c>
      <c r="T14" t="s">
        <v>65</v>
      </c>
      <c r="U14">
        <v>0.93564763752791524</v>
      </c>
      <c r="V14">
        <v>168</v>
      </c>
      <c r="W14">
        <v>173.60311482238771</v>
      </c>
      <c r="X14">
        <v>10.555381933848061</v>
      </c>
      <c r="Y14">
        <v>184.15849675623579</v>
      </c>
      <c r="Z14">
        <v>39.987408290737193</v>
      </c>
      <c r="AA14">
        <v>1834.828</v>
      </c>
      <c r="AB14">
        <f t="shared" si="0"/>
        <v>4.4534503033938639</v>
      </c>
      <c r="AC14">
        <v>0.94293343198005497</v>
      </c>
      <c r="AD14">
        <v>432</v>
      </c>
      <c r="AE14">
        <v>114</v>
      </c>
      <c r="AF14">
        <v>412</v>
      </c>
      <c r="AG14">
        <v>0.94293343198005497</v>
      </c>
      <c r="AH14">
        <v>114</v>
      </c>
      <c r="AI14">
        <v>68</v>
      </c>
      <c r="AJ14">
        <v>1542.2270000000001</v>
      </c>
      <c r="AK14">
        <v>0.94293343198005497</v>
      </c>
      <c r="AL14">
        <v>432</v>
      </c>
      <c r="AM14">
        <v>432</v>
      </c>
    </row>
    <row r="15" spans="1:39" x14ac:dyDescent="0.3">
      <c r="A15" s="1">
        <v>13</v>
      </c>
      <c r="B15" t="s">
        <v>11</v>
      </c>
      <c r="C15">
        <v>44819</v>
      </c>
      <c r="D15">
        <v>7</v>
      </c>
      <c r="E15">
        <v>3</v>
      </c>
      <c r="F15">
        <v>0</v>
      </c>
      <c r="G15">
        <v>0</v>
      </c>
      <c r="H15">
        <v>6</v>
      </c>
      <c r="I15">
        <v>1</v>
      </c>
      <c r="J15">
        <v>3277.91</v>
      </c>
      <c r="K15">
        <v>0.82155958366139659</v>
      </c>
      <c r="L15" t="s">
        <v>64</v>
      </c>
      <c r="M15">
        <v>0.81589767991722562</v>
      </c>
      <c r="N15">
        <v>106</v>
      </c>
      <c r="O15">
        <v>92.840796302795411</v>
      </c>
      <c r="P15">
        <v>221.09402220916749</v>
      </c>
      <c r="Q15">
        <v>3.9159980614980059</v>
      </c>
      <c r="R15">
        <v>317.85081657346092</v>
      </c>
      <c r="S15">
        <v>10.312731096106591</v>
      </c>
      <c r="T15" t="s">
        <v>65</v>
      </c>
      <c r="U15">
        <v>0.81589767991722562</v>
      </c>
      <c r="V15">
        <v>168</v>
      </c>
      <c r="W15">
        <v>110.6136873588562</v>
      </c>
      <c r="X15">
        <v>24.618875106175739</v>
      </c>
      <c r="Y15">
        <v>135.23256246503189</v>
      </c>
      <c r="Z15">
        <v>24.23905855401944</v>
      </c>
      <c r="AA15">
        <v>878.63799999999947</v>
      </c>
      <c r="AB15">
        <f t="shared" si="0"/>
        <v>2.7643093998373627</v>
      </c>
      <c r="AC15">
        <v>0.81589767991722562</v>
      </c>
      <c r="AD15">
        <v>432</v>
      </c>
      <c r="AE15">
        <v>164</v>
      </c>
      <c r="AF15">
        <v>318</v>
      </c>
      <c r="AG15">
        <v>0.81589767991722562</v>
      </c>
      <c r="AH15">
        <v>166</v>
      </c>
      <c r="AI15">
        <v>91</v>
      </c>
      <c r="AJ15">
        <v>673.87500000000045</v>
      </c>
      <c r="AK15">
        <v>0.81589767991722562</v>
      </c>
      <c r="AL15">
        <v>432</v>
      </c>
      <c r="AM15">
        <v>432</v>
      </c>
    </row>
    <row r="16" spans="1:39" x14ac:dyDescent="0.3">
      <c r="A16" s="1">
        <v>14</v>
      </c>
      <c r="B16" t="s">
        <v>40</v>
      </c>
      <c r="C16">
        <v>8237</v>
      </c>
      <c r="D16">
        <v>801</v>
      </c>
      <c r="E16">
        <v>7</v>
      </c>
      <c r="F16">
        <v>0</v>
      </c>
      <c r="G16">
        <v>0</v>
      </c>
      <c r="H16">
        <v>800</v>
      </c>
      <c r="I16">
        <v>1</v>
      </c>
      <c r="J16">
        <v>10491.368</v>
      </c>
      <c r="K16">
        <v>0.68052650313296359</v>
      </c>
      <c r="L16" t="s">
        <v>64</v>
      </c>
      <c r="M16">
        <v>0.68052650313296359</v>
      </c>
      <c r="N16">
        <v>103</v>
      </c>
      <c r="O16">
        <v>141.53785226058949</v>
      </c>
      <c r="P16">
        <v>1053.707799168905</v>
      </c>
      <c r="Q16">
        <v>34.550238847732537</v>
      </c>
      <c r="R16">
        <v>1229.795890277227</v>
      </c>
      <c r="S16">
        <v>8.5309831354493983</v>
      </c>
      <c r="T16" t="s">
        <v>64</v>
      </c>
      <c r="U16">
        <v>0.68052650313296359</v>
      </c>
      <c r="V16">
        <v>168</v>
      </c>
      <c r="W16">
        <v>252.92501796722411</v>
      </c>
      <c r="X16">
        <v>204.12517229715979</v>
      </c>
      <c r="Y16">
        <v>457.0501902643839</v>
      </c>
      <c r="Z16">
        <v>22.954520583245341</v>
      </c>
      <c r="AA16">
        <v>9955.2309999999961</v>
      </c>
      <c r="AB16" s="8">
        <f t="shared" si="0"/>
        <v>8.0950270518108791</v>
      </c>
      <c r="AC16">
        <v>0.68052650313296359</v>
      </c>
      <c r="AD16">
        <v>432</v>
      </c>
      <c r="AE16">
        <v>151</v>
      </c>
      <c r="AF16">
        <v>1230</v>
      </c>
      <c r="AG16">
        <v>0.68052650313296359</v>
      </c>
      <c r="AH16">
        <v>69</v>
      </c>
      <c r="AI16">
        <v>54</v>
      </c>
      <c r="AJ16">
        <v>7376.4439999999968</v>
      </c>
      <c r="AK16">
        <v>0.68052650313296359</v>
      </c>
      <c r="AL16">
        <v>432</v>
      </c>
      <c r="AM16">
        <v>432</v>
      </c>
    </row>
    <row r="17" spans="1:39" x14ac:dyDescent="0.3">
      <c r="A17" s="1">
        <v>15</v>
      </c>
      <c r="B17" t="s">
        <v>26</v>
      </c>
      <c r="C17">
        <v>3196</v>
      </c>
      <c r="D17">
        <v>37</v>
      </c>
      <c r="E17">
        <v>2</v>
      </c>
      <c r="F17">
        <v>0</v>
      </c>
      <c r="G17">
        <v>0</v>
      </c>
      <c r="H17">
        <v>0</v>
      </c>
      <c r="I17">
        <v>37</v>
      </c>
      <c r="J17">
        <v>1880.9799999999991</v>
      </c>
      <c r="K17">
        <v>0.99256651017214403</v>
      </c>
      <c r="L17" t="s">
        <v>64</v>
      </c>
      <c r="M17">
        <v>0.99178403755868538</v>
      </c>
      <c r="N17">
        <v>101</v>
      </c>
      <c r="O17">
        <v>96.72819964218138</v>
      </c>
      <c r="P17">
        <v>233.17569042841589</v>
      </c>
      <c r="Q17">
        <v>3.4416337807973232</v>
      </c>
      <c r="R17">
        <v>333.3455238513946</v>
      </c>
      <c r="S17">
        <v>5.6427336364610658</v>
      </c>
      <c r="T17" t="s">
        <v>65</v>
      </c>
      <c r="U17">
        <v>0.99178403755868538</v>
      </c>
      <c r="V17">
        <v>168</v>
      </c>
      <c r="W17">
        <v>225.70839557456969</v>
      </c>
      <c r="X17">
        <v>13.182864745457969</v>
      </c>
      <c r="Y17">
        <v>238.8912603200277</v>
      </c>
      <c r="Z17">
        <v>7.8737916049342607</v>
      </c>
      <c r="AA17">
        <v>915.72199999999839</v>
      </c>
      <c r="AB17">
        <f t="shared" si="0"/>
        <v>2.7470655355439155</v>
      </c>
      <c r="AC17">
        <v>0.99178403755868538</v>
      </c>
      <c r="AD17">
        <v>432</v>
      </c>
      <c r="AE17">
        <v>186</v>
      </c>
      <c r="AF17">
        <v>333</v>
      </c>
      <c r="AG17">
        <v>0.99178403755868538</v>
      </c>
      <c r="AH17">
        <v>172</v>
      </c>
      <c r="AI17">
        <v>95</v>
      </c>
      <c r="AJ17">
        <v>934.19899999999984</v>
      </c>
      <c r="AK17">
        <v>0.99178403755868538</v>
      </c>
      <c r="AL17">
        <v>432</v>
      </c>
      <c r="AM17">
        <v>432</v>
      </c>
    </row>
    <row r="18" spans="1:39" x14ac:dyDescent="0.3">
      <c r="A18" s="1">
        <v>16</v>
      </c>
      <c r="B18" t="s">
        <v>21</v>
      </c>
      <c r="C18">
        <v>5124</v>
      </c>
      <c r="D18">
        <v>21</v>
      </c>
      <c r="E18">
        <v>2</v>
      </c>
      <c r="F18">
        <v>0</v>
      </c>
      <c r="G18">
        <v>0</v>
      </c>
      <c r="H18">
        <v>20</v>
      </c>
      <c r="I18">
        <v>1</v>
      </c>
      <c r="J18">
        <v>2233.9049999999988</v>
      </c>
      <c r="K18">
        <v>0.93437339676820608</v>
      </c>
      <c r="L18" t="s">
        <v>65</v>
      </c>
      <c r="M18">
        <v>0.93437339676820608</v>
      </c>
      <c r="N18">
        <v>123</v>
      </c>
      <c r="O18">
        <v>117.1468249632518</v>
      </c>
      <c r="P18">
        <v>335.14969553502402</v>
      </c>
      <c r="Q18">
        <v>4.9381284713745126</v>
      </c>
      <c r="R18">
        <v>457.23464896965032</v>
      </c>
      <c r="S18">
        <v>4.8856861679970329</v>
      </c>
      <c r="T18" t="s">
        <v>65</v>
      </c>
      <c r="U18">
        <v>0.93437339676820608</v>
      </c>
      <c r="V18">
        <v>168</v>
      </c>
      <c r="W18">
        <v>136.6292953624725</v>
      </c>
      <c r="X18">
        <v>37.934438705444343</v>
      </c>
      <c r="Y18">
        <v>174.5637340679169</v>
      </c>
      <c r="Z18">
        <v>12.79707387062918</v>
      </c>
      <c r="AA18">
        <v>1052.971</v>
      </c>
      <c r="AB18">
        <f t="shared" si="0"/>
        <v>2.3029116502277427</v>
      </c>
      <c r="AC18">
        <v>0.93364151085529612</v>
      </c>
      <c r="AD18">
        <v>432</v>
      </c>
      <c r="AE18">
        <v>167</v>
      </c>
      <c r="AF18">
        <v>457</v>
      </c>
      <c r="AG18">
        <v>0.93364151085529612</v>
      </c>
      <c r="AH18">
        <v>192</v>
      </c>
      <c r="AI18">
        <v>106</v>
      </c>
      <c r="AJ18">
        <v>1043.6300000000001</v>
      </c>
      <c r="AK18">
        <v>0.93364151085529612</v>
      </c>
      <c r="AL18">
        <v>432</v>
      </c>
      <c r="AM18">
        <v>432</v>
      </c>
    </row>
    <row r="19" spans="1:39" x14ac:dyDescent="0.3">
      <c r="A19" s="1">
        <v>17</v>
      </c>
      <c r="B19" t="s">
        <v>19</v>
      </c>
      <c r="C19">
        <v>2310</v>
      </c>
      <c r="D19">
        <v>20</v>
      </c>
      <c r="E19">
        <v>7</v>
      </c>
      <c r="F19">
        <v>0</v>
      </c>
      <c r="G19">
        <v>0</v>
      </c>
      <c r="H19">
        <v>19</v>
      </c>
      <c r="I19">
        <v>1</v>
      </c>
      <c r="J19">
        <v>1437.891000000001</v>
      </c>
      <c r="K19">
        <v>0.91991341991341979</v>
      </c>
      <c r="L19" t="s">
        <v>65</v>
      </c>
      <c r="M19">
        <v>0.91233766233766234</v>
      </c>
      <c r="N19">
        <v>133</v>
      </c>
      <c r="O19">
        <v>112.23864278803801</v>
      </c>
      <c r="P19">
        <v>201.88689864903131</v>
      </c>
      <c r="Q19">
        <v>0.93017236391703284</v>
      </c>
      <c r="R19">
        <v>315.05571380098638</v>
      </c>
      <c r="S19">
        <v>4.5639261153291892</v>
      </c>
      <c r="T19" t="s">
        <v>65</v>
      </c>
      <c r="U19">
        <v>0.91233766233766234</v>
      </c>
      <c r="V19">
        <v>168</v>
      </c>
      <c r="W19">
        <v>115.8235650606527</v>
      </c>
      <c r="X19">
        <v>5.7733941078186044</v>
      </c>
      <c r="Y19">
        <v>121.5969591684713</v>
      </c>
      <c r="Z19">
        <v>11.82505722045086</v>
      </c>
      <c r="AA19">
        <v>780.90799999999888</v>
      </c>
      <c r="AB19">
        <f t="shared" si="0"/>
        <v>2.4786346217268762</v>
      </c>
      <c r="AC19">
        <v>0.91233766233766234</v>
      </c>
      <c r="AD19">
        <v>432</v>
      </c>
      <c r="AE19">
        <v>189</v>
      </c>
      <c r="AF19">
        <v>315</v>
      </c>
      <c r="AG19">
        <v>0.91233766233766234</v>
      </c>
      <c r="AH19">
        <v>165</v>
      </c>
      <c r="AI19">
        <v>94</v>
      </c>
      <c r="AJ19">
        <v>854.73000000000059</v>
      </c>
      <c r="AK19">
        <v>0.91233766233766234</v>
      </c>
      <c r="AL19">
        <v>432</v>
      </c>
      <c r="AM19">
        <v>432</v>
      </c>
    </row>
    <row r="20" spans="1:39" x14ac:dyDescent="0.3">
      <c r="A20" s="1">
        <v>18</v>
      </c>
      <c r="B20" t="s">
        <v>18</v>
      </c>
      <c r="C20">
        <v>846</v>
      </c>
      <c r="D20">
        <v>19</v>
      </c>
      <c r="E20">
        <v>4</v>
      </c>
      <c r="F20">
        <v>0</v>
      </c>
      <c r="G20">
        <v>0</v>
      </c>
      <c r="H20">
        <v>18</v>
      </c>
      <c r="I20">
        <v>1</v>
      </c>
      <c r="J20">
        <v>1074.691</v>
      </c>
      <c r="K20">
        <v>0.77365453949524732</v>
      </c>
      <c r="L20" t="s">
        <v>64</v>
      </c>
      <c r="M20">
        <v>0.77365453949524732</v>
      </c>
      <c r="N20">
        <v>102</v>
      </c>
      <c r="O20">
        <v>65.978474932838921</v>
      </c>
      <c r="P20">
        <v>171.51292637656721</v>
      </c>
      <c r="Q20">
        <v>2.3123822212219238</v>
      </c>
      <c r="R20">
        <v>239.80378353062801</v>
      </c>
      <c r="S20">
        <v>4.4815431357142836</v>
      </c>
      <c r="T20" t="s">
        <v>65</v>
      </c>
      <c r="U20">
        <v>0.77365453949524732</v>
      </c>
      <c r="V20">
        <v>168</v>
      </c>
      <c r="W20">
        <v>91.428019864699422</v>
      </c>
      <c r="X20">
        <v>2.072654803593954</v>
      </c>
      <c r="Y20">
        <v>93.500674668293371</v>
      </c>
      <c r="Z20">
        <v>11.493938453520419</v>
      </c>
      <c r="AA20">
        <v>381.38199999999989</v>
      </c>
      <c r="AB20">
        <f t="shared" si="0"/>
        <v>1.5903919211987301</v>
      </c>
      <c r="AC20">
        <v>0.77365453949524732</v>
      </c>
      <c r="AD20">
        <v>432</v>
      </c>
      <c r="AE20">
        <v>176</v>
      </c>
      <c r="AF20">
        <v>240</v>
      </c>
      <c r="AG20">
        <v>0.77365453949524732</v>
      </c>
      <c r="AH20">
        <v>251</v>
      </c>
      <c r="AI20">
        <v>133</v>
      </c>
      <c r="AJ20">
        <v>599.87000000000012</v>
      </c>
      <c r="AK20">
        <v>0.77365453949524732</v>
      </c>
      <c r="AL20">
        <v>432</v>
      </c>
      <c r="AM20">
        <v>432</v>
      </c>
    </row>
    <row r="21" spans="1:39" x14ac:dyDescent="0.3">
      <c r="A21" s="1">
        <v>19</v>
      </c>
      <c r="B21" t="s">
        <v>41</v>
      </c>
      <c r="C21">
        <v>1080</v>
      </c>
      <c r="D21">
        <v>857</v>
      </c>
      <c r="E21">
        <v>9</v>
      </c>
      <c r="F21">
        <v>0</v>
      </c>
      <c r="G21">
        <v>0</v>
      </c>
      <c r="H21">
        <v>856</v>
      </c>
      <c r="I21">
        <v>1</v>
      </c>
      <c r="J21">
        <v>1716.8750000000009</v>
      </c>
      <c r="K21">
        <v>0.93402777777777779</v>
      </c>
      <c r="L21" t="s">
        <v>64</v>
      </c>
      <c r="M21">
        <v>0.93402777777777779</v>
      </c>
      <c r="N21">
        <v>94</v>
      </c>
      <c r="O21">
        <v>88.936334872822727</v>
      </c>
      <c r="P21">
        <v>298.39857340153372</v>
      </c>
      <c r="Q21">
        <v>2.1759516398111982</v>
      </c>
      <c r="R21">
        <v>389.51085991416761</v>
      </c>
      <c r="S21">
        <v>4.4077718407603088</v>
      </c>
      <c r="T21" t="s">
        <v>64</v>
      </c>
      <c r="U21">
        <v>0.93402777777777779</v>
      </c>
      <c r="V21">
        <v>168</v>
      </c>
      <c r="W21">
        <v>156.84724948967829</v>
      </c>
      <c r="X21">
        <v>25.309491554896042</v>
      </c>
      <c r="Y21">
        <v>182.15674104457429</v>
      </c>
      <c r="Z21">
        <v>9.4252619483342457</v>
      </c>
      <c r="AA21">
        <v>809.59099999999955</v>
      </c>
      <c r="AB21">
        <f t="shared" si="0"/>
        <v>2.0784812012132359</v>
      </c>
      <c r="AC21">
        <v>0.93402777777777779</v>
      </c>
      <c r="AD21">
        <v>432</v>
      </c>
      <c r="AE21">
        <v>162</v>
      </c>
      <c r="AF21">
        <v>390</v>
      </c>
      <c r="AG21">
        <v>0.93402777777777779</v>
      </c>
      <c r="AH21">
        <v>198</v>
      </c>
      <c r="AI21">
        <v>117</v>
      </c>
      <c r="AJ21">
        <v>1398.588999999999</v>
      </c>
      <c r="AK21">
        <v>0.93402777777777779</v>
      </c>
      <c r="AL21">
        <v>432</v>
      </c>
      <c r="AM21">
        <v>432</v>
      </c>
    </row>
    <row r="22" spans="1:39" x14ac:dyDescent="0.3">
      <c r="A22" s="1">
        <v>20</v>
      </c>
      <c r="B22" t="s">
        <v>22</v>
      </c>
      <c r="C22">
        <v>2109</v>
      </c>
      <c r="D22">
        <v>22</v>
      </c>
      <c r="E22">
        <v>2</v>
      </c>
      <c r="F22">
        <v>0</v>
      </c>
      <c r="G22">
        <v>0</v>
      </c>
      <c r="H22">
        <v>21</v>
      </c>
      <c r="I22">
        <v>1</v>
      </c>
      <c r="J22">
        <v>1248.575000000001</v>
      </c>
      <c r="K22">
        <v>0.86128792332214521</v>
      </c>
      <c r="L22" t="s">
        <v>64</v>
      </c>
      <c r="M22">
        <v>0.85832864526378538</v>
      </c>
      <c r="N22">
        <v>109</v>
      </c>
      <c r="O22">
        <v>94.451935463319302</v>
      </c>
      <c r="P22">
        <v>217.98276945087031</v>
      </c>
      <c r="Q22">
        <v>3.2620725631713858</v>
      </c>
      <c r="R22">
        <v>315.69677747736102</v>
      </c>
      <c r="S22">
        <v>3.9549817707263042</v>
      </c>
      <c r="T22" t="s">
        <v>65</v>
      </c>
      <c r="U22">
        <v>0.85832864526378538</v>
      </c>
      <c r="V22">
        <v>168</v>
      </c>
      <c r="W22">
        <v>110.45292038073249</v>
      </c>
      <c r="X22">
        <v>5.0686415036519374</v>
      </c>
      <c r="Y22">
        <v>115.5215618843844</v>
      </c>
      <c r="Z22">
        <v>10.80815546148512</v>
      </c>
      <c r="AA22">
        <v>890.43799999999942</v>
      </c>
      <c r="AB22">
        <f t="shared" si="0"/>
        <v>2.8205482713989811</v>
      </c>
      <c r="AC22">
        <v>0.85832864526378538</v>
      </c>
      <c r="AD22">
        <v>432</v>
      </c>
      <c r="AE22">
        <v>191</v>
      </c>
      <c r="AF22">
        <v>316</v>
      </c>
      <c r="AG22">
        <v>0.85832864526378538</v>
      </c>
      <c r="AH22">
        <v>165</v>
      </c>
      <c r="AI22">
        <v>89</v>
      </c>
      <c r="AJ22">
        <v>690.35299999999995</v>
      </c>
      <c r="AK22">
        <v>0.85832864526378538</v>
      </c>
      <c r="AL22">
        <v>432</v>
      </c>
      <c r="AM22">
        <v>432</v>
      </c>
    </row>
    <row r="23" spans="1:39" x14ac:dyDescent="0.3">
      <c r="A23" s="1">
        <v>21</v>
      </c>
      <c r="B23" t="s">
        <v>9</v>
      </c>
      <c r="C23">
        <v>5404</v>
      </c>
      <c r="D23">
        <v>6</v>
      </c>
      <c r="E23">
        <v>2</v>
      </c>
      <c r="F23">
        <v>0</v>
      </c>
      <c r="G23">
        <v>0</v>
      </c>
      <c r="H23">
        <v>5</v>
      </c>
      <c r="I23">
        <v>1</v>
      </c>
      <c r="J23">
        <v>1237.6120000000001</v>
      </c>
      <c r="K23">
        <v>0.8669905158454777</v>
      </c>
      <c r="L23" t="s">
        <v>65</v>
      </c>
      <c r="M23">
        <v>0.8669905158454777</v>
      </c>
      <c r="N23">
        <v>120</v>
      </c>
      <c r="O23">
        <v>97.10439494387316</v>
      </c>
      <c r="P23">
        <v>217.91821941630039</v>
      </c>
      <c r="Q23">
        <v>2.722229957580566</v>
      </c>
      <c r="R23">
        <v>317.7448443177542</v>
      </c>
      <c r="S23">
        <v>3.8949868806127719</v>
      </c>
      <c r="T23" t="s">
        <v>65</v>
      </c>
      <c r="U23">
        <v>0.8669905158454777</v>
      </c>
      <c r="V23">
        <v>168</v>
      </c>
      <c r="W23">
        <v>104.7904966087342</v>
      </c>
      <c r="X23">
        <v>16.640446503957111</v>
      </c>
      <c r="Y23">
        <v>121.4309431126913</v>
      </c>
      <c r="Z23">
        <v>10.19189976027331</v>
      </c>
      <c r="AA23">
        <v>862.93599999999901</v>
      </c>
      <c r="AB23">
        <f t="shared" si="0"/>
        <v>2.7158143253365825</v>
      </c>
      <c r="AC23">
        <v>0.8669905158454777</v>
      </c>
      <c r="AD23">
        <v>432</v>
      </c>
      <c r="AE23">
        <v>183</v>
      </c>
      <c r="AF23">
        <v>318</v>
      </c>
      <c r="AG23">
        <v>0.8669905158454777</v>
      </c>
      <c r="AH23">
        <v>162</v>
      </c>
      <c r="AI23">
        <v>83</v>
      </c>
      <c r="AJ23">
        <v>725.10499999999945</v>
      </c>
      <c r="AK23">
        <v>0.8669905158454777</v>
      </c>
      <c r="AL23">
        <v>432</v>
      </c>
      <c r="AM23">
        <v>432</v>
      </c>
    </row>
    <row r="24" spans="1:39" x14ac:dyDescent="0.3">
      <c r="A24" s="1">
        <v>22</v>
      </c>
      <c r="B24" t="s">
        <v>20</v>
      </c>
      <c r="C24">
        <v>1000</v>
      </c>
      <c r="D24">
        <v>21</v>
      </c>
      <c r="E24">
        <v>2</v>
      </c>
      <c r="F24">
        <v>0</v>
      </c>
      <c r="G24">
        <v>0</v>
      </c>
      <c r="H24">
        <v>7</v>
      </c>
      <c r="I24">
        <v>14</v>
      </c>
      <c r="J24">
        <v>833.39599999999962</v>
      </c>
      <c r="K24">
        <v>0.75749298339481663</v>
      </c>
      <c r="L24" t="s">
        <v>64</v>
      </c>
      <c r="M24">
        <v>0.75500079787483687</v>
      </c>
      <c r="N24">
        <v>97</v>
      </c>
      <c r="O24">
        <v>69.396916372299216</v>
      </c>
      <c r="P24">
        <v>160.54238941510519</v>
      </c>
      <c r="Q24">
        <v>2.0270951588948569</v>
      </c>
      <c r="R24">
        <v>231.96640094629919</v>
      </c>
      <c r="S24">
        <v>3.5927444517834841</v>
      </c>
      <c r="T24" t="s">
        <v>65</v>
      </c>
      <c r="U24">
        <v>0.75500079787483687</v>
      </c>
      <c r="V24">
        <v>168</v>
      </c>
      <c r="W24">
        <v>117.5643595905304</v>
      </c>
      <c r="X24">
        <v>2.1134274800618491</v>
      </c>
      <c r="Y24">
        <v>119.6777870705923</v>
      </c>
      <c r="Z24">
        <v>6.9636648571085189</v>
      </c>
      <c r="AA24">
        <v>846.03899999999987</v>
      </c>
      <c r="AB24">
        <f t="shared" si="0"/>
        <v>3.647248034838718</v>
      </c>
      <c r="AC24">
        <v>0.75500079787483687</v>
      </c>
      <c r="AD24">
        <v>432</v>
      </c>
      <c r="AE24">
        <v>166</v>
      </c>
      <c r="AF24">
        <v>232</v>
      </c>
      <c r="AG24">
        <v>0.75500079787483687</v>
      </c>
      <c r="AH24">
        <v>129</v>
      </c>
      <c r="AI24">
        <v>76</v>
      </c>
      <c r="AJ24">
        <v>644.13100000000043</v>
      </c>
      <c r="AK24">
        <v>0.75500079787483687</v>
      </c>
      <c r="AL24">
        <v>432</v>
      </c>
      <c r="AM24">
        <v>432</v>
      </c>
    </row>
    <row r="25" spans="1:39" x14ac:dyDescent="0.3">
      <c r="A25" s="1">
        <v>23</v>
      </c>
      <c r="B25" t="s">
        <v>10</v>
      </c>
      <c r="C25">
        <v>1728</v>
      </c>
      <c r="D25">
        <v>7</v>
      </c>
      <c r="E25">
        <v>4</v>
      </c>
      <c r="F25">
        <v>0</v>
      </c>
      <c r="G25">
        <v>0</v>
      </c>
      <c r="H25">
        <v>0</v>
      </c>
      <c r="I25">
        <v>7</v>
      </c>
      <c r="J25">
        <v>1105.412</v>
      </c>
      <c r="K25">
        <v>0.95875538369643809</v>
      </c>
      <c r="L25" t="s">
        <v>64</v>
      </c>
      <c r="M25">
        <v>0.9565830425351316</v>
      </c>
      <c r="N25">
        <v>135</v>
      </c>
      <c r="O25">
        <v>119.2099490309552</v>
      </c>
      <c r="P25">
        <v>202.9234571925478</v>
      </c>
      <c r="Q25">
        <v>3.007877111434937</v>
      </c>
      <c r="R25">
        <v>325.14128333493801</v>
      </c>
      <c r="S25">
        <v>3.399789742667902</v>
      </c>
      <c r="T25" t="s">
        <v>65</v>
      </c>
      <c r="U25">
        <v>0.9565830425351316</v>
      </c>
      <c r="V25">
        <v>168</v>
      </c>
      <c r="W25">
        <v>134.20109305781989</v>
      </c>
      <c r="X25">
        <v>4.5017111301422119</v>
      </c>
      <c r="Y25">
        <v>138.7028041879621</v>
      </c>
      <c r="Z25">
        <v>7.969644207784067</v>
      </c>
      <c r="AA25">
        <v>772.37000000000046</v>
      </c>
      <c r="AB25">
        <f t="shared" si="0"/>
        <v>2.3754904085937265</v>
      </c>
      <c r="AC25">
        <v>0.9565830425351316</v>
      </c>
      <c r="AD25">
        <v>432</v>
      </c>
      <c r="AE25">
        <v>157</v>
      </c>
      <c r="AF25">
        <v>325</v>
      </c>
      <c r="AG25">
        <v>0.9565830425351316</v>
      </c>
      <c r="AH25">
        <v>183</v>
      </c>
      <c r="AI25">
        <v>112</v>
      </c>
      <c r="AJ25">
        <v>587.1519999999997</v>
      </c>
      <c r="AK25">
        <v>0.9565830425351316</v>
      </c>
      <c r="AL25">
        <v>432</v>
      </c>
      <c r="AM25">
        <v>432</v>
      </c>
    </row>
    <row r="26" spans="1:39" x14ac:dyDescent="0.3">
      <c r="A26" s="1">
        <v>24</v>
      </c>
      <c r="B26" t="s">
        <v>16</v>
      </c>
      <c r="C26">
        <v>690</v>
      </c>
      <c r="D26">
        <v>15</v>
      </c>
      <c r="E26">
        <v>2</v>
      </c>
      <c r="F26">
        <v>0</v>
      </c>
      <c r="G26">
        <v>0</v>
      </c>
      <c r="H26">
        <v>6</v>
      </c>
      <c r="I26">
        <v>9</v>
      </c>
      <c r="J26">
        <v>923.21000000000015</v>
      </c>
      <c r="K26">
        <v>0.88768115942028991</v>
      </c>
      <c r="L26" t="s">
        <v>64</v>
      </c>
      <c r="M26">
        <v>0.88043478260869568</v>
      </c>
      <c r="N26">
        <v>103</v>
      </c>
      <c r="O26">
        <v>86.219846832210877</v>
      </c>
      <c r="P26">
        <v>186.0108567343818</v>
      </c>
      <c r="Q26">
        <v>2.1714688936869302</v>
      </c>
      <c r="R26">
        <v>274.40217246027959</v>
      </c>
      <c r="S26">
        <v>3.3644412933124181</v>
      </c>
      <c r="T26" t="s">
        <v>65</v>
      </c>
      <c r="U26">
        <v>0.88043478260869568</v>
      </c>
      <c r="V26">
        <v>168</v>
      </c>
      <c r="W26">
        <v>128.05242024612431</v>
      </c>
      <c r="X26">
        <v>1.3292397658030191</v>
      </c>
      <c r="Y26">
        <v>129.38166001192729</v>
      </c>
      <c r="Z26">
        <v>7.1355553786749413</v>
      </c>
      <c r="AA26">
        <v>741.11300000000074</v>
      </c>
      <c r="AB26">
        <f t="shared" si="0"/>
        <v>2.7008277425619824</v>
      </c>
      <c r="AC26">
        <v>0.87862318840579723</v>
      </c>
      <c r="AD26">
        <v>432</v>
      </c>
      <c r="AE26">
        <v>113</v>
      </c>
      <c r="AF26">
        <v>274</v>
      </c>
      <c r="AG26">
        <v>0.88043478260869568</v>
      </c>
      <c r="AH26">
        <v>164</v>
      </c>
      <c r="AI26">
        <v>70</v>
      </c>
      <c r="AJ26">
        <v>533.71300000000031</v>
      </c>
      <c r="AK26">
        <v>0.88043478260869568</v>
      </c>
      <c r="AL26">
        <v>432</v>
      </c>
      <c r="AM26">
        <v>432</v>
      </c>
    </row>
    <row r="27" spans="1:39" x14ac:dyDescent="0.3">
      <c r="A27" s="1">
        <v>25</v>
      </c>
      <c r="B27" t="s">
        <v>8</v>
      </c>
      <c r="C27">
        <v>748</v>
      </c>
      <c r="D27">
        <v>5</v>
      </c>
      <c r="E27">
        <v>2</v>
      </c>
      <c r="F27">
        <v>0</v>
      </c>
      <c r="G27">
        <v>0</v>
      </c>
      <c r="H27">
        <v>4</v>
      </c>
      <c r="I27">
        <v>1</v>
      </c>
      <c r="J27">
        <v>637.12599999999998</v>
      </c>
      <c r="K27">
        <v>0.78261306532663311</v>
      </c>
      <c r="L27" t="s">
        <v>64</v>
      </c>
      <c r="M27">
        <v>0.78261306532663311</v>
      </c>
      <c r="N27">
        <v>97</v>
      </c>
      <c r="O27">
        <v>74.766959842258075</v>
      </c>
      <c r="P27">
        <v>157.23083385891391</v>
      </c>
      <c r="Q27">
        <v>0.87065283457438158</v>
      </c>
      <c r="R27">
        <v>232.8684465357463</v>
      </c>
      <c r="S27">
        <v>2.735991112055614</v>
      </c>
      <c r="T27" t="s">
        <v>65</v>
      </c>
      <c r="U27">
        <v>0.78261306532663311</v>
      </c>
      <c r="V27">
        <v>168</v>
      </c>
      <c r="W27">
        <v>93.731375581741361</v>
      </c>
      <c r="X27">
        <v>1.0106324354807541</v>
      </c>
      <c r="Y27">
        <v>94.742008017222119</v>
      </c>
      <c r="Z27">
        <v>6.7248521889485788</v>
      </c>
      <c r="AA27">
        <v>660.22200000000078</v>
      </c>
      <c r="AB27">
        <f t="shared" si="0"/>
        <v>2.8351715735719218</v>
      </c>
      <c r="AC27">
        <v>0.78261306532663311</v>
      </c>
      <c r="AD27">
        <v>432</v>
      </c>
      <c r="AE27">
        <v>206</v>
      </c>
      <c r="AF27">
        <v>233</v>
      </c>
      <c r="AG27">
        <v>0.78261306532663311</v>
      </c>
      <c r="AH27">
        <v>155</v>
      </c>
      <c r="AI27">
        <v>91</v>
      </c>
      <c r="AJ27">
        <v>471.50800000000038</v>
      </c>
      <c r="AK27">
        <v>0.78261306532663311</v>
      </c>
      <c r="AL27">
        <v>432</v>
      </c>
      <c r="AM27">
        <v>432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0BED9F10D4CD4C8C3182DA9B63DA50" ma:contentTypeVersion="4" ma:contentTypeDescription="Create a new document." ma:contentTypeScope="" ma:versionID="910bcce49430a0f061e8e146ebdac73e">
  <xsd:schema xmlns:xsd="http://www.w3.org/2001/XMLSchema" xmlns:xs="http://www.w3.org/2001/XMLSchema" xmlns:p="http://schemas.microsoft.com/office/2006/metadata/properties" xmlns:ns2="c5003b79-e6f1-4adb-8356-298de3879893" targetNamespace="http://schemas.microsoft.com/office/2006/metadata/properties" ma:root="true" ma:fieldsID="2c86d262833273da15e58ad0edd43432" ns2:_="">
    <xsd:import namespace="c5003b79-e6f1-4adb-8356-298de3879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003b79-e6f1-4adb-8356-298de38798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680BDB-7160-4001-B09E-6C8FE2D6C348}"/>
</file>

<file path=customXml/itemProps2.xml><?xml version="1.0" encoding="utf-8"?>
<ds:datastoreItem xmlns:ds="http://schemas.openxmlformats.org/officeDocument/2006/customXml" ds:itemID="{6D820B3F-5E83-4D22-9BE1-029689630A01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da54274-d74b-4224-adfd-f7e36f0dafb3"/>
    <ds:schemaRef ds:uri="76c7d6ec-ef40-475d-bb95-5c6b7d330808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FAA55C9-0180-4A44-A0C1-2510FB3661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OpenML 39</vt:lpstr>
      <vt:lpstr>OpenML 26 Running</vt:lpstr>
      <vt:lpstr>26 Experiment Reulst</vt:lpstr>
      <vt:lpstr>26 Experiment Reulst (Including</vt:lpstr>
      <vt:lpstr>26 All Methods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Zhang, Haoxiang (Nokia - US)</cp:lastModifiedBy>
  <cp:revision/>
  <dcterms:created xsi:type="dcterms:W3CDTF">2022-07-25T19:23:40Z</dcterms:created>
  <dcterms:modified xsi:type="dcterms:W3CDTF">2022-08-09T18:51:47Z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0x010100FE0BED9F10D4CD4C8C3182DA9B63DA50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