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autoCompressPictures="0"/>
  <mc:AlternateContent xmlns:mc="http://schemas.openxmlformats.org/markup-compatibility/2006">
    <mc:Choice Requires="x15">
      <x15ac:absPath xmlns:x15ac="http://schemas.microsoft.com/office/spreadsheetml/2010/11/ac" url="\\Nas-master\d\共有\●EA21共通\環境省　EA21ガイドライン／別表Excel／レポートマニュアル\03.ガイドライン2017年版　【中央事務局】-解釈含む\ガイドライン2017年版　【業種別】（中央）\01.建設\02.別表（建設-中央事務局）\03.建設別表（負荷の自己チェックVer1.2）\"/>
    </mc:Choice>
  </mc:AlternateContent>
  <bookViews>
    <workbookView xWindow="0" yWindow="0" windowWidth="24210" windowHeight="11010" tabRatio="762"/>
  </bookViews>
  <sheets>
    <sheet name="自己チェック表の構成・入力の手順等" sheetId="27" r:id="rId1"/>
    <sheet name="建設副産物の定義について" sheetId="30" r:id="rId2"/>
    <sheet name="1-1. 事業の規模" sheetId="3" r:id="rId3"/>
    <sheet name="1-2. 建設現場等の概要及び件数" sheetId="28" r:id="rId4"/>
    <sheet name="2. 環境への負荷の状況（取りまとめ表）" sheetId="17" r:id="rId5"/>
    <sheet name="3. エネルギー使用量" sheetId="25" r:id="rId6"/>
    <sheet name="4. 一般廃棄物排出量等" sheetId="9" r:id="rId7"/>
    <sheet name="5. 産業廃棄物排出量等" sheetId="26" r:id="rId8"/>
    <sheet name="6. 水使用量及び総排水量" sheetId="10" r:id="rId9"/>
    <sheet name="7. 化学物質使用量" sheetId="6" r:id="rId10"/>
    <sheet name="8. 資源等使用量" sheetId="15" r:id="rId11"/>
    <sheet name="9. 総製品生産量または販売量" sheetId="29" r:id="rId12"/>
  </sheets>
  <externalReferences>
    <externalReference r:id="rId13"/>
    <externalReference r:id="rId14"/>
    <externalReference r:id="rId15"/>
  </externalReferences>
  <definedNames>
    <definedName name="_Fill" localSheetId="7" hidden="1">#REF!</definedName>
    <definedName name="_Fill" localSheetId="11" hidden="1">#REF!</definedName>
    <definedName name="_Fill" localSheetId="0" hidden="1">#REF!</definedName>
    <definedName name="_Fill" hidden="1">#REF!</definedName>
    <definedName name="_Table2_In1" localSheetId="7" hidden="1">#REF!</definedName>
    <definedName name="_Table2_In1" localSheetId="11" hidden="1">#REF!</definedName>
    <definedName name="_Table2_In1" localSheetId="0" hidden="1">#REF!</definedName>
    <definedName name="_Table2_In1" hidden="1">#REF!</definedName>
    <definedName name="_Table2_In2" localSheetId="7" hidden="1">#REF!</definedName>
    <definedName name="_Table2_In2" localSheetId="11" hidden="1">#REF!</definedName>
    <definedName name="_Table2_In2" localSheetId="0" hidden="1">#REF!</definedName>
    <definedName name="_Table2_In2" hidden="1">#REF!</definedName>
    <definedName name="_Table2_Out" localSheetId="7" hidden="1">#REF!</definedName>
    <definedName name="_Table2_Out" localSheetId="11" hidden="1">#REF!</definedName>
    <definedName name="_Table2_Out" localSheetId="0" hidden="1">#REF!</definedName>
    <definedName name="_Table2_Out" hidden="1">#REF!</definedName>
    <definedName name="CO2排出係数_電気">[1]マスタ!$A$4:$B$59</definedName>
    <definedName name="CO2排出係数_電気_事業者名">[1]マスタ!$A$4:$A$59</definedName>
    <definedName name="_xlnm.Print_Area" localSheetId="2">'1-1. 事業の規模'!$A$1:$U$16</definedName>
    <definedName name="_xlnm.Print_Area" localSheetId="4">'2. 環境への負荷の状況（取りまとめ表）'!$A$1:$X$51</definedName>
    <definedName name="_xlnm.Print_Area" localSheetId="5">'3. エネルギー使用量'!$A$1:$W$189</definedName>
    <definedName name="_xlnm.Print_Area" localSheetId="6">'4. 一般廃棄物排出量等'!$A$1:$T$35</definedName>
    <definedName name="_xlnm.Print_Area" localSheetId="7">'5. 産業廃棄物排出量等'!$A$1:$U$145</definedName>
    <definedName name="_xlnm.Print_Area" localSheetId="8">'6. 水使用量及び総排水量'!$A$1:$U$37</definedName>
    <definedName name="_xlnm.Print_Area" localSheetId="9">'7. 化学物質使用量'!$A$1:$Z$32</definedName>
    <definedName name="_xlnm.Print_Area" localSheetId="10">'8. 資源等使用量'!$A$1:$L$17</definedName>
    <definedName name="_xlnm.Print_Area" localSheetId="11">'9. 総製品生産量または販売量'!$A$1:$I$18</definedName>
    <definedName name="_xlnm.Print_Area" localSheetId="0">自己チェック表の構成・入力の手順等!$A$1:$O$29</definedName>
    <definedName name="削減量_A重油" localSheetId="7">'3. エネルギー使用量'!#REF!</definedName>
    <definedName name="削減量_A重油" localSheetId="11">'[2]3. エネルギー使用量'!#REF!</definedName>
    <definedName name="削減量_A重油" localSheetId="1">'[3]3. エネルギー使用量'!#REF!</definedName>
    <definedName name="削減量_A重油" localSheetId="0">'3. エネルギー使用量'!#REF!</definedName>
    <definedName name="削減量_A重油">'3. エネルギー使用量'!#REF!</definedName>
    <definedName name="削減量_ガソリン" localSheetId="7">'3. エネルギー使用量'!#REF!</definedName>
    <definedName name="削減量_ガソリン" localSheetId="11">'[2]3. エネルギー使用量'!#REF!</definedName>
    <definedName name="削減量_ガソリン" localSheetId="1">'[3]3. エネルギー使用量'!#REF!</definedName>
    <definedName name="削減量_ガソリン" localSheetId="0">'3. エネルギー使用量'!#REF!</definedName>
    <definedName name="削減量_ガソリン">'3. エネルギー使用量'!#REF!</definedName>
    <definedName name="削減量_その他1" localSheetId="7">'3. エネルギー使用量'!#REF!</definedName>
    <definedName name="削減量_その他1" localSheetId="11">'[2]3. エネルギー使用量'!#REF!</definedName>
    <definedName name="削減量_その他1" localSheetId="1">'[3]3. エネルギー使用量'!#REF!</definedName>
    <definedName name="削減量_その他1" localSheetId="0">'3. エネルギー使用量'!#REF!</definedName>
    <definedName name="削減量_その他1">'3. エネルギー使用量'!#REF!</definedName>
    <definedName name="削減量_その他2" localSheetId="7">'3. エネルギー使用量'!#REF!</definedName>
    <definedName name="削減量_その他2" localSheetId="11">'[2]3. エネルギー使用量'!#REF!</definedName>
    <definedName name="削減量_その他2" localSheetId="1">'[3]3. エネルギー使用量'!#REF!</definedName>
    <definedName name="削減量_その他2" localSheetId="0">'3. エネルギー使用量'!#REF!</definedName>
    <definedName name="削減量_その他2">'3. エネルギー使用量'!#REF!</definedName>
    <definedName name="削減量_プロパンガス" localSheetId="7">'3. エネルギー使用量'!#REF!</definedName>
    <definedName name="削減量_プロパンガス" localSheetId="11">'[2]3. エネルギー使用量'!#REF!</definedName>
    <definedName name="削減量_プロパンガス" localSheetId="1">'[3]3. エネルギー使用量'!#REF!</definedName>
    <definedName name="削減量_プロパンガス" localSheetId="0">'3. エネルギー使用量'!#REF!</definedName>
    <definedName name="削減量_プロパンガス">'3. エネルギー使用量'!#REF!</definedName>
    <definedName name="削減量_軽油" localSheetId="7">'3. エネルギー使用量'!#REF!</definedName>
    <definedName name="削減量_軽油" localSheetId="11">'[2]3. エネルギー使用量'!#REF!</definedName>
    <definedName name="削減量_軽油" localSheetId="1">'[3]3. エネルギー使用量'!#REF!</definedName>
    <definedName name="削減量_軽油" localSheetId="0">'3. エネルギー使用量'!#REF!</definedName>
    <definedName name="削減量_軽油">'3. エネルギー使用量'!#REF!</definedName>
    <definedName name="削減量_電気" localSheetId="7">'3. エネルギー使用量'!#REF!</definedName>
    <definedName name="削減量_電気" localSheetId="11">'[2]3. エネルギー使用量'!#REF!</definedName>
    <definedName name="削減量_電気" localSheetId="1">'[3]3. エネルギー使用量'!#REF!</definedName>
    <definedName name="削減量_電気" localSheetId="0">'3. エネルギー使用量'!#REF!</definedName>
    <definedName name="削減量_電気">'3. エネルギー使用量'!#REF!</definedName>
    <definedName name="削減量_都市ガス" localSheetId="7">'3. エネルギー使用量'!#REF!</definedName>
    <definedName name="削減量_都市ガス" localSheetId="11">'[2]3. エネルギー使用量'!#REF!</definedName>
    <definedName name="削減量_都市ガス" localSheetId="1">'[3]3. エネルギー使用量'!#REF!</definedName>
    <definedName name="削減量_都市ガス" localSheetId="0">'3. エネルギー使用量'!#REF!</definedName>
    <definedName name="削減量_都市ガス">'3. エネルギー使用量'!#REF!</definedName>
    <definedName name="削減量_灯油" localSheetId="7">'3. エネルギー使用量'!#REF!</definedName>
    <definedName name="削減量_灯油" localSheetId="11">'[2]3. エネルギー使用量'!#REF!</definedName>
    <definedName name="削減量_灯油" localSheetId="1">'[3]3. エネルギー使用量'!#REF!</definedName>
    <definedName name="削減量_灯油" localSheetId="0">'3. エネルギー使用量'!#REF!</definedName>
    <definedName name="削減量_灯油">'3. エネルギー使用量'!#REF!</definedName>
    <definedName name="年度">[1]マスタ!$D$4:$D$5</definedName>
    <definedName name="年度月">[1]マスタ!$H$4:$H$15</definedName>
    <definedName name="表５事業期間_A重油" localSheetId="11">'[2]3. エネルギー使用量'!#REF!</definedName>
    <definedName name="表５事業期間_A重油" localSheetId="1">'[3]3. エネルギー使用量'!#REF!</definedName>
    <definedName name="表５事業期間_A重油" localSheetId="0">'3. エネルギー使用量'!#REF!</definedName>
    <definedName name="表５事業期間_A重油">'3. エネルギー使用量'!#REF!</definedName>
    <definedName name="表５事業期間_ガソリン" localSheetId="11">'[2]3. エネルギー使用量'!#REF!</definedName>
    <definedName name="表５事業期間_ガソリン" localSheetId="1">'[3]3. エネルギー使用量'!#REF!</definedName>
    <definedName name="表５事業期間_ガソリン" localSheetId="0">'3. エネルギー使用量'!#REF!</definedName>
    <definedName name="表５事業期間_ガソリン">'3. エネルギー使用量'!#REF!</definedName>
    <definedName name="表５事業期間_その他1" localSheetId="11">'[2]3. エネルギー使用量'!#REF!</definedName>
    <definedName name="表５事業期間_その他1" localSheetId="1">'[3]3. エネルギー使用量'!#REF!</definedName>
    <definedName name="表５事業期間_その他1" localSheetId="0">'3. エネルギー使用量'!#REF!</definedName>
    <definedName name="表５事業期間_その他1">'3. エネルギー使用量'!#REF!</definedName>
    <definedName name="表５事業期間_その他2" localSheetId="11">'[2]3. エネルギー使用量'!#REF!</definedName>
    <definedName name="表５事業期間_その他2" localSheetId="1">'[3]3. エネルギー使用量'!#REF!</definedName>
    <definedName name="表５事業期間_その他2" localSheetId="0">'3. エネルギー使用量'!#REF!</definedName>
    <definedName name="表５事業期間_その他2">'3. エネルギー使用量'!#REF!</definedName>
    <definedName name="表５事業期間_プロパンガス" localSheetId="11">'[2]3. エネルギー使用量'!#REF!</definedName>
    <definedName name="表５事業期間_プロパンガス" localSheetId="1">'[3]3. エネルギー使用量'!#REF!</definedName>
    <definedName name="表５事業期間_プロパンガス" localSheetId="0">'3. エネルギー使用量'!#REF!</definedName>
    <definedName name="表５事業期間_プロパンガス">'3. エネルギー使用量'!#REF!</definedName>
    <definedName name="表５事業期間_軽油" localSheetId="11">'[2]3. エネルギー使用量'!#REF!</definedName>
    <definedName name="表５事業期間_軽油" localSheetId="1">'[3]3. エネルギー使用量'!#REF!</definedName>
    <definedName name="表５事業期間_軽油" localSheetId="0">'3. エネルギー使用量'!#REF!</definedName>
    <definedName name="表５事業期間_軽油">'3. エネルギー使用量'!#REF!</definedName>
    <definedName name="表５事業期間_電気" localSheetId="11">'[2]3. エネルギー使用量'!#REF!</definedName>
    <definedName name="表５事業期間_電気" localSheetId="1">'[3]3. エネルギー使用量'!#REF!</definedName>
    <definedName name="表５事業期間_電気" localSheetId="0">'3. エネルギー使用量'!#REF!</definedName>
    <definedName name="表５事業期間_電気">'3. エネルギー使用量'!#REF!</definedName>
    <definedName name="表５事業期間_都市ガス" localSheetId="11">'[2]3. エネルギー使用量'!#REF!</definedName>
    <definedName name="表５事業期間_都市ガス" localSheetId="1">'[3]3. エネルギー使用量'!#REF!</definedName>
    <definedName name="表５事業期間_都市ガス" localSheetId="0">'3. エネルギー使用量'!#REF!</definedName>
    <definedName name="表５事業期間_都市ガス">'3. エネルギー使用量'!#REF!</definedName>
    <definedName name="表５事業期間_灯油" localSheetId="11">'[2]3. エネルギー使用量'!#REF!</definedName>
    <definedName name="表５事業期間_灯油" localSheetId="1">'[3]3. エネルギー使用量'!#REF!</definedName>
    <definedName name="表５事業期間_灯油" localSheetId="0">'3. エネルギー使用量'!#REF!</definedName>
    <definedName name="表５事業期間_灯油">'3. エネルギー使用量'!#REF!</definedName>
    <definedName name="表５事業期間0" localSheetId="11">'[2]3. エネルギー使用量'!#REF!</definedName>
    <definedName name="表５事業期間0" localSheetId="1">'[3]3. エネルギー使用量'!#REF!</definedName>
    <definedName name="表５事業期間0" localSheetId="0">'3. エネルギー使用量'!#REF!</definedName>
    <definedName name="表５事業期間0">'3. エネルギー使用量'!#REF!</definedName>
  </definedNames>
  <calcPr calcId="152511"/>
</workbook>
</file>

<file path=xl/calcChain.xml><?xml version="1.0" encoding="utf-8"?>
<calcChain xmlns="http://schemas.openxmlformats.org/spreadsheetml/2006/main">
  <c r="T49" i="25" l="1"/>
  <c r="S49" i="25"/>
  <c r="R49" i="25"/>
  <c r="Q49" i="25"/>
  <c r="P49" i="25"/>
  <c r="O49" i="25"/>
  <c r="N49" i="25"/>
  <c r="M49" i="25"/>
  <c r="L49" i="25"/>
  <c r="K49" i="25"/>
  <c r="J49" i="25"/>
  <c r="I49" i="25"/>
  <c r="I144" i="25" l="1"/>
  <c r="I110" i="25"/>
  <c r="I94" i="25"/>
  <c r="I78" i="25"/>
  <c r="I70" i="25"/>
  <c r="J144" i="25" l="1"/>
  <c r="K144" i="25" s="1"/>
  <c r="L144" i="25" s="1"/>
  <c r="M144" i="25" s="1"/>
  <c r="N144" i="25" s="1"/>
  <c r="O144" i="25" s="1"/>
  <c r="P144" i="25" s="1"/>
  <c r="Q144" i="25" s="1"/>
  <c r="R144" i="25" s="1"/>
  <c r="S144" i="25" s="1"/>
  <c r="T144" i="25" s="1"/>
  <c r="J110" i="25"/>
  <c r="K110" i="25" s="1"/>
  <c r="L110" i="25" s="1"/>
  <c r="M110" i="25" s="1"/>
  <c r="N110" i="25" s="1"/>
  <c r="O110" i="25" s="1"/>
  <c r="P110" i="25" s="1"/>
  <c r="Q110" i="25" s="1"/>
  <c r="R110" i="25" s="1"/>
  <c r="S110" i="25" s="1"/>
  <c r="T110" i="25" s="1"/>
  <c r="J94" i="25"/>
  <c r="K94" i="25" s="1"/>
  <c r="L94" i="25" s="1"/>
  <c r="M94" i="25" s="1"/>
  <c r="N94" i="25" s="1"/>
  <c r="O94" i="25" s="1"/>
  <c r="P94" i="25" s="1"/>
  <c r="Q94" i="25" s="1"/>
  <c r="R94" i="25" s="1"/>
  <c r="S94" i="25" s="1"/>
  <c r="T94" i="25" s="1"/>
  <c r="J78" i="25"/>
  <c r="K78" i="25" s="1"/>
  <c r="L78" i="25" s="1"/>
  <c r="M78" i="25" s="1"/>
  <c r="N78" i="25" s="1"/>
  <c r="O78" i="25" s="1"/>
  <c r="P78" i="25" s="1"/>
  <c r="Q78" i="25" s="1"/>
  <c r="R78" i="25" s="1"/>
  <c r="S78" i="25" s="1"/>
  <c r="T78" i="25" s="1"/>
  <c r="K30" i="17" l="1"/>
  <c r="L20" i="17" s="1"/>
  <c r="L12" i="17" l="1"/>
  <c r="L18" i="17"/>
  <c r="L24" i="17"/>
  <c r="L16" i="17"/>
  <c r="I24" i="17"/>
  <c r="I20" i="17"/>
  <c r="I18" i="17"/>
  <c r="I16" i="17"/>
  <c r="I15" i="17"/>
  <c r="K24" i="17"/>
  <c r="J24" i="17"/>
  <c r="H24" i="17"/>
  <c r="K20" i="17"/>
  <c r="J20" i="17"/>
  <c r="H20" i="17"/>
  <c r="K18" i="17"/>
  <c r="J18" i="17"/>
  <c r="H18" i="17"/>
  <c r="K16" i="17"/>
  <c r="J16" i="17"/>
  <c r="H16" i="17"/>
  <c r="H15" i="17"/>
  <c r="T147" i="25"/>
  <c r="S147" i="25"/>
  <c r="R147" i="25"/>
  <c r="Q147" i="25"/>
  <c r="P147" i="25"/>
  <c r="O147" i="25"/>
  <c r="N147" i="25"/>
  <c r="M147" i="25"/>
  <c r="L147" i="25"/>
  <c r="K147" i="25"/>
  <c r="J147" i="25"/>
  <c r="I147" i="25"/>
  <c r="U146" i="25"/>
  <c r="V146" i="25" s="1"/>
  <c r="U145" i="25"/>
  <c r="V145" i="25" s="1"/>
  <c r="T113" i="25"/>
  <c r="S113" i="25"/>
  <c r="R113" i="25"/>
  <c r="Q113" i="25"/>
  <c r="P113" i="25"/>
  <c r="O113" i="25"/>
  <c r="N113" i="25"/>
  <c r="M113" i="25"/>
  <c r="L113" i="25"/>
  <c r="K113" i="25"/>
  <c r="J113" i="25"/>
  <c r="I113" i="25"/>
  <c r="U112" i="25"/>
  <c r="V112" i="25" s="1"/>
  <c r="U111" i="25"/>
  <c r="V111" i="25" s="1"/>
  <c r="T97" i="25"/>
  <c r="S97" i="25"/>
  <c r="R97" i="25"/>
  <c r="Q97" i="25"/>
  <c r="P97" i="25"/>
  <c r="O97" i="25"/>
  <c r="N97" i="25"/>
  <c r="M97" i="25"/>
  <c r="L97" i="25"/>
  <c r="K97" i="25"/>
  <c r="J97" i="25"/>
  <c r="I97" i="25"/>
  <c r="U96" i="25"/>
  <c r="V96" i="25" s="1"/>
  <c r="U95" i="25"/>
  <c r="V95" i="25" s="1"/>
  <c r="T81" i="25"/>
  <c r="S81" i="25"/>
  <c r="R81" i="25"/>
  <c r="Q81" i="25"/>
  <c r="P81" i="25"/>
  <c r="O81" i="25"/>
  <c r="N81" i="25"/>
  <c r="M81" i="25"/>
  <c r="L81" i="25"/>
  <c r="K81" i="25"/>
  <c r="J81" i="25"/>
  <c r="I81" i="25"/>
  <c r="U80" i="25"/>
  <c r="V80" i="25" s="1"/>
  <c r="U79" i="25"/>
  <c r="V79" i="25" s="1"/>
  <c r="U147" i="25" l="1"/>
  <c r="V147" i="25" s="1"/>
  <c r="U113" i="25"/>
  <c r="V113" i="25" s="1"/>
  <c r="U97" i="25"/>
  <c r="V97" i="25" s="1"/>
  <c r="U81" i="25"/>
  <c r="V81" i="25" s="1"/>
  <c r="J143" i="26"/>
  <c r="K143" i="26"/>
  <c r="L143" i="26"/>
  <c r="M143" i="26"/>
  <c r="N143" i="26"/>
  <c r="O143" i="26"/>
  <c r="P143" i="26"/>
  <c r="Q143" i="26"/>
  <c r="R143" i="26"/>
  <c r="S143" i="26"/>
  <c r="T143" i="26"/>
  <c r="I143" i="26"/>
  <c r="T13" i="26"/>
  <c r="U142" i="26"/>
  <c r="M133" i="26"/>
  <c r="N133" i="26"/>
  <c r="O133" i="26"/>
  <c r="P133" i="26"/>
  <c r="Q133" i="26"/>
  <c r="R133" i="26"/>
  <c r="S133" i="26"/>
  <c r="T133" i="26"/>
  <c r="J126" i="26"/>
  <c r="K126" i="26"/>
  <c r="L126" i="26"/>
  <c r="M126" i="26"/>
  <c r="N126" i="26"/>
  <c r="O126" i="26"/>
  <c r="P126" i="26"/>
  <c r="Q126" i="26"/>
  <c r="R126" i="26"/>
  <c r="S126" i="26"/>
  <c r="T126" i="26"/>
  <c r="I126" i="26"/>
  <c r="J120" i="26"/>
  <c r="K120" i="26"/>
  <c r="L120" i="26"/>
  <c r="M120" i="26"/>
  <c r="N120" i="26"/>
  <c r="O120" i="26"/>
  <c r="P120" i="26"/>
  <c r="Q120" i="26"/>
  <c r="R120" i="26"/>
  <c r="S120" i="26"/>
  <c r="T120" i="26"/>
  <c r="I120" i="26"/>
  <c r="J114" i="26"/>
  <c r="K114" i="26"/>
  <c r="L114" i="26"/>
  <c r="M114" i="26"/>
  <c r="N114" i="26"/>
  <c r="O114" i="26"/>
  <c r="P114" i="26"/>
  <c r="Q114" i="26"/>
  <c r="R114" i="26"/>
  <c r="S114" i="26"/>
  <c r="T114" i="26"/>
  <c r="I114" i="26"/>
  <c r="J108" i="26"/>
  <c r="K108" i="26"/>
  <c r="L108" i="26"/>
  <c r="M108" i="26"/>
  <c r="N108" i="26"/>
  <c r="O108" i="26"/>
  <c r="P108" i="26"/>
  <c r="Q108" i="26"/>
  <c r="R108" i="26"/>
  <c r="S108" i="26"/>
  <c r="T108" i="26"/>
  <c r="I108" i="26"/>
  <c r="J91" i="26"/>
  <c r="K91" i="26"/>
  <c r="L91" i="26"/>
  <c r="M91" i="26"/>
  <c r="N91" i="26"/>
  <c r="O91" i="26"/>
  <c r="P91" i="26"/>
  <c r="Q91" i="26"/>
  <c r="R91" i="26"/>
  <c r="S91" i="26"/>
  <c r="T91" i="26"/>
  <c r="I91" i="26"/>
  <c r="J85" i="26"/>
  <c r="K85" i="26"/>
  <c r="L85" i="26"/>
  <c r="M85" i="26"/>
  <c r="N85" i="26"/>
  <c r="O85" i="26"/>
  <c r="P85" i="26"/>
  <c r="Q85" i="26"/>
  <c r="R85" i="26"/>
  <c r="S85" i="26"/>
  <c r="T85" i="26"/>
  <c r="I85" i="26"/>
  <c r="J79" i="26"/>
  <c r="K79" i="26"/>
  <c r="L79" i="26"/>
  <c r="M79" i="26"/>
  <c r="N79" i="26"/>
  <c r="O79" i="26"/>
  <c r="P79" i="26"/>
  <c r="Q79" i="26"/>
  <c r="R79" i="26"/>
  <c r="S79" i="26"/>
  <c r="T79" i="26"/>
  <c r="I79" i="26"/>
  <c r="J73" i="26"/>
  <c r="K73" i="26"/>
  <c r="L73" i="26"/>
  <c r="M73" i="26"/>
  <c r="N73" i="26"/>
  <c r="O73" i="26"/>
  <c r="P73" i="26"/>
  <c r="Q73" i="26"/>
  <c r="R73" i="26"/>
  <c r="S73" i="26"/>
  <c r="T73" i="26"/>
  <c r="I73" i="26"/>
  <c r="J67" i="26"/>
  <c r="K67" i="26"/>
  <c r="L67" i="26"/>
  <c r="M67" i="26"/>
  <c r="N67" i="26"/>
  <c r="O67" i="26"/>
  <c r="P67" i="26"/>
  <c r="Q67" i="26"/>
  <c r="R67" i="26"/>
  <c r="S67" i="26"/>
  <c r="T67" i="26"/>
  <c r="I67" i="26"/>
  <c r="J61" i="26"/>
  <c r="K61" i="26"/>
  <c r="L61" i="26"/>
  <c r="M61" i="26"/>
  <c r="N61" i="26"/>
  <c r="O61" i="26"/>
  <c r="P61" i="26"/>
  <c r="Q61" i="26"/>
  <c r="R61" i="26"/>
  <c r="S61" i="26"/>
  <c r="T61" i="26"/>
  <c r="I61" i="26"/>
  <c r="J55" i="26"/>
  <c r="K55" i="26"/>
  <c r="L55" i="26"/>
  <c r="M55" i="26"/>
  <c r="N55" i="26"/>
  <c r="O55" i="26"/>
  <c r="P55" i="26"/>
  <c r="Q55" i="26"/>
  <c r="R55" i="26"/>
  <c r="S55" i="26"/>
  <c r="T55" i="26"/>
  <c r="I55" i="26"/>
  <c r="J49" i="26"/>
  <c r="K49" i="26"/>
  <c r="L49" i="26"/>
  <c r="M49" i="26"/>
  <c r="N49" i="26"/>
  <c r="O49" i="26"/>
  <c r="P49" i="26"/>
  <c r="Q49" i="26"/>
  <c r="R49" i="26"/>
  <c r="S49" i="26"/>
  <c r="T49" i="26"/>
  <c r="I49" i="26"/>
  <c r="J43" i="26"/>
  <c r="K43" i="26"/>
  <c r="L43" i="26"/>
  <c r="M43" i="26"/>
  <c r="N43" i="26"/>
  <c r="O43" i="26"/>
  <c r="P43" i="26"/>
  <c r="Q43" i="26"/>
  <c r="R43" i="26"/>
  <c r="S43" i="26"/>
  <c r="T43" i="26"/>
  <c r="I43" i="26"/>
  <c r="J37" i="26"/>
  <c r="K37" i="26"/>
  <c r="L37" i="26"/>
  <c r="M37" i="26"/>
  <c r="N37" i="26"/>
  <c r="O37" i="26"/>
  <c r="P37" i="26"/>
  <c r="Q37" i="26"/>
  <c r="R37" i="26"/>
  <c r="S37" i="26"/>
  <c r="T37" i="26"/>
  <c r="I37" i="26"/>
  <c r="J31" i="26"/>
  <c r="K31" i="26"/>
  <c r="L31" i="26"/>
  <c r="M31" i="26"/>
  <c r="N31" i="26"/>
  <c r="O31" i="26"/>
  <c r="P31" i="26"/>
  <c r="Q31" i="26"/>
  <c r="R31" i="26"/>
  <c r="S31" i="26"/>
  <c r="T31" i="26"/>
  <c r="I31" i="26"/>
  <c r="J25" i="26"/>
  <c r="K25" i="26"/>
  <c r="L25" i="26"/>
  <c r="M25" i="26"/>
  <c r="N25" i="26"/>
  <c r="O25" i="26"/>
  <c r="P25" i="26"/>
  <c r="Q25" i="26"/>
  <c r="R25" i="26"/>
  <c r="S25" i="26"/>
  <c r="T25" i="26"/>
  <c r="I25" i="26"/>
  <c r="J19" i="26"/>
  <c r="K19" i="26"/>
  <c r="L19" i="26"/>
  <c r="M19" i="26"/>
  <c r="N19" i="26"/>
  <c r="O19" i="26"/>
  <c r="P19" i="26"/>
  <c r="Q19" i="26"/>
  <c r="R19" i="26"/>
  <c r="S19" i="26"/>
  <c r="T19" i="26"/>
  <c r="I19" i="26"/>
  <c r="I13" i="26"/>
  <c r="J13" i="26"/>
  <c r="K13" i="26"/>
  <c r="L13" i="26"/>
  <c r="M13" i="26"/>
  <c r="N13" i="26"/>
  <c r="O13" i="26"/>
  <c r="P13" i="26"/>
  <c r="Q13" i="26"/>
  <c r="R13" i="26"/>
  <c r="S13" i="26"/>
  <c r="I36" i="17" l="1"/>
  <c r="I35" i="17"/>
  <c r="I41" i="17"/>
  <c r="I40" i="17"/>
  <c r="I129" i="26" l="1"/>
  <c r="J129" i="26"/>
  <c r="K129" i="26"/>
  <c r="L129" i="26"/>
  <c r="M129" i="26"/>
  <c r="N129" i="26"/>
  <c r="O129" i="26"/>
  <c r="P129" i="26"/>
  <c r="Q129" i="26"/>
  <c r="R129" i="26"/>
  <c r="S129" i="26"/>
  <c r="T129" i="26"/>
  <c r="I130" i="26"/>
  <c r="J130" i="26"/>
  <c r="K130" i="26"/>
  <c r="L130" i="26"/>
  <c r="M130" i="26"/>
  <c r="N130" i="26"/>
  <c r="O130" i="26"/>
  <c r="P130" i="26"/>
  <c r="Q130" i="26"/>
  <c r="R130" i="26"/>
  <c r="S130" i="26"/>
  <c r="T130" i="26"/>
  <c r="I131" i="26"/>
  <c r="I133" i="26" s="1"/>
  <c r="J131" i="26"/>
  <c r="K131" i="26"/>
  <c r="L131" i="26"/>
  <c r="M131" i="26"/>
  <c r="N131" i="26"/>
  <c r="O131" i="26"/>
  <c r="P131" i="26"/>
  <c r="Q131" i="26"/>
  <c r="R131" i="26"/>
  <c r="S131" i="26"/>
  <c r="T131" i="26"/>
  <c r="I132" i="26"/>
  <c r="J132" i="26"/>
  <c r="K132" i="26"/>
  <c r="L132" i="26"/>
  <c r="M132" i="26"/>
  <c r="N132" i="26"/>
  <c r="O132" i="26"/>
  <c r="P132" i="26"/>
  <c r="Q132" i="26"/>
  <c r="R132" i="26"/>
  <c r="S132" i="26"/>
  <c r="T132" i="26"/>
  <c r="I134" i="26"/>
  <c r="J134" i="26"/>
  <c r="K134" i="26"/>
  <c r="L134" i="26"/>
  <c r="M134" i="26"/>
  <c r="N134" i="26"/>
  <c r="O134" i="26"/>
  <c r="P134" i="26"/>
  <c r="Q134" i="26"/>
  <c r="R134" i="26"/>
  <c r="S134" i="26"/>
  <c r="T134" i="26"/>
  <c r="L133" i="26" l="1"/>
  <c r="K133" i="26"/>
  <c r="J133" i="26"/>
  <c r="I138" i="26"/>
  <c r="I103" i="26"/>
  <c r="J138" i="26"/>
  <c r="K138" i="26" s="1"/>
  <c r="L138" i="26" s="1"/>
  <c r="M138" i="26" s="1"/>
  <c r="N138" i="26" s="1"/>
  <c r="O138" i="26" s="1"/>
  <c r="P138" i="26" s="1"/>
  <c r="Q138" i="26" s="1"/>
  <c r="R138" i="26" s="1"/>
  <c r="S138" i="26" s="1"/>
  <c r="T138" i="26" s="1"/>
  <c r="U141" i="26" l="1"/>
  <c r="U140" i="26"/>
  <c r="U139" i="26"/>
  <c r="U143" i="26" l="1"/>
  <c r="X10" i="6"/>
  <c r="X30" i="6"/>
  <c r="W30" i="6"/>
  <c r="Y30" i="6" s="1"/>
  <c r="Y28" i="6"/>
  <c r="X26" i="6"/>
  <c r="W26" i="6"/>
  <c r="Y26" i="6" s="1"/>
  <c r="Y24" i="6"/>
  <c r="X22" i="6"/>
  <c r="W22" i="6"/>
  <c r="Y22" i="6" s="1"/>
  <c r="Y20" i="6"/>
  <c r="X18" i="6"/>
  <c r="W18" i="6"/>
  <c r="Y18" i="6" s="1"/>
  <c r="Y16" i="6"/>
  <c r="X14" i="6"/>
  <c r="W14" i="6"/>
  <c r="Y14" i="6" s="1"/>
  <c r="Y12" i="6"/>
  <c r="W10" i="6"/>
  <c r="Y10" i="6" s="1"/>
  <c r="Y8" i="6"/>
  <c r="K12" i="17" l="1"/>
  <c r="H12" i="17"/>
  <c r="H11" i="17" l="1"/>
  <c r="I12" i="17"/>
  <c r="I11" i="17"/>
  <c r="U48" i="25"/>
  <c r="J12" i="17" s="1"/>
  <c r="J30" i="17" s="1"/>
  <c r="V48" i="25" l="1"/>
  <c r="H34" i="9"/>
  <c r="I34" i="9"/>
  <c r="T23" i="9"/>
  <c r="T34" i="9" l="1"/>
  <c r="I19" i="25" l="1"/>
  <c r="I29" i="17" l="1"/>
  <c r="I28" i="17"/>
  <c r="I27" i="17"/>
  <c r="I26" i="17"/>
  <c r="E29" i="17"/>
  <c r="E28" i="17"/>
  <c r="E27" i="17"/>
  <c r="E26" i="17"/>
  <c r="J44" i="17" l="1"/>
  <c r="J43" i="17"/>
  <c r="J42" i="17"/>
  <c r="J31" i="17"/>
  <c r="U30" i="6"/>
  <c r="U28" i="6"/>
  <c r="U26" i="6"/>
  <c r="U24" i="6"/>
  <c r="U22" i="6"/>
  <c r="U20" i="6"/>
  <c r="U18" i="6"/>
  <c r="U16" i="6"/>
  <c r="U14" i="6"/>
  <c r="U12" i="6"/>
  <c r="U10" i="6"/>
  <c r="U8" i="6"/>
  <c r="T30" i="6"/>
  <c r="S30" i="6"/>
  <c r="R30" i="6"/>
  <c r="Q30" i="6"/>
  <c r="P30" i="6"/>
  <c r="O30" i="6"/>
  <c r="N30" i="6"/>
  <c r="M30" i="6"/>
  <c r="L30" i="6"/>
  <c r="K30" i="6"/>
  <c r="J30" i="6"/>
  <c r="I30" i="6"/>
  <c r="T26" i="6"/>
  <c r="S26" i="6"/>
  <c r="R26" i="6"/>
  <c r="Q26" i="6"/>
  <c r="P26" i="6"/>
  <c r="O26" i="6"/>
  <c r="N26" i="6"/>
  <c r="M26" i="6"/>
  <c r="L26" i="6"/>
  <c r="K26" i="6"/>
  <c r="J26" i="6"/>
  <c r="I26" i="6"/>
  <c r="T22" i="6"/>
  <c r="S22" i="6"/>
  <c r="R22" i="6"/>
  <c r="Q22" i="6"/>
  <c r="P22" i="6"/>
  <c r="O22" i="6"/>
  <c r="N22" i="6"/>
  <c r="M22" i="6"/>
  <c r="L22" i="6"/>
  <c r="K22" i="6"/>
  <c r="J22" i="6"/>
  <c r="I22" i="6"/>
  <c r="T18" i="6"/>
  <c r="S18" i="6"/>
  <c r="R18" i="6"/>
  <c r="Q18" i="6"/>
  <c r="P18" i="6"/>
  <c r="O18" i="6"/>
  <c r="N18" i="6"/>
  <c r="M18" i="6"/>
  <c r="L18" i="6"/>
  <c r="K18" i="6"/>
  <c r="J18" i="6"/>
  <c r="I18" i="6"/>
  <c r="T14" i="6"/>
  <c r="S14" i="6"/>
  <c r="R14" i="6"/>
  <c r="Q14" i="6"/>
  <c r="P14" i="6"/>
  <c r="O14" i="6"/>
  <c r="N14" i="6"/>
  <c r="M14" i="6"/>
  <c r="L14" i="6"/>
  <c r="K14" i="6"/>
  <c r="J14" i="6"/>
  <c r="I14" i="6"/>
  <c r="T10" i="6"/>
  <c r="S10" i="6"/>
  <c r="R10" i="6"/>
  <c r="Q10" i="6"/>
  <c r="P10" i="6"/>
  <c r="O10" i="6"/>
  <c r="N10" i="6"/>
  <c r="M10" i="6"/>
  <c r="L10" i="6"/>
  <c r="K10" i="6"/>
  <c r="J10" i="6"/>
  <c r="I10" i="6"/>
  <c r="H20" i="10"/>
  <c r="T20" i="10" s="1"/>
  <c r="T36" i="10"/>
  <c r="T35" i="10"/>
  <c r="S36" i="10"/>
  <c r="R36" i="10"/>
  <c r="Q36" i="10"/>
  <c r="P36" i="10"/>
  <c r="O36" i="10"/>
  <c r="N36" i="10"/>
  <c r="M36" i="10"/>
  <c r="L36" i="10"/>
  <c r="K36" i="10"/>
  <c r="J36" i="10"/>
  <c r="I36" i="10"/>
  <c r="H36" i="10"/>
  <c r="H35" i="10"/>
  <c r="S35" i="10"/>
  <c r="R35" i="10"/>
  <c r="Q35" i="10"/>
  <c r="P35" i="10"/>
  <c r="O35" i="10"/>
  <c r="N35" i="10"/>
  <c r="M35" i="10"/>
  <c r="L35" i="10"/>
  <c r="K35" i="10"/>
  <c r="J35" i="10"/>
  <c r="I35" i="10"/>
  <c r="T32" i="10"/>
  <c r="T31" i="10"/>
  <c r="T30" i="10"/>
  <c r="T29" i="10"/>
  <c r="T28" i="10"/>
  <c r="T27" i="10"/>
  <c r="T26" i="10"/>
  <c r="T19" i="10"/>
  <c r="T17" i="10"/>
  <c r="T16" i="10"/>
  <c r="T15" i="10"/>
  <c r="T14" i="10"/>
  <c r="T13" i="10"/>
  <c r="T12" i="10"/>
  <c r="T11" i="10"/>
  <c r="T10" i="10"/>
  <c r="T9" i="10"/>
  <c r="T8" i="10"/>
  <c r="S20" i="10"/>
  <c r="R20" i="10"/>
  <c r="Q20" i="10"/>
  <c r="P20" i="10"/>
  <c r="O20" i="10"/>
  <c r="N20" i="10"/>
  <c r="M20" i="10"/>
  <c r="L20" i="10"/>
  <c r="K20" i="10"/>
  <c r="J20" i="10"/>
  <c r="I20" i="10"/>
  <c r="S19" i="10"/>
  <c r="R19" i="10"/>
  <c r="Q19" i="10"/>
  <c r="P19" i="10"/>
  <c r="O19" i="10"/>
  <c r="N19" i="10"/>
  <c r="M19" i="10"/>
  <c r="L19" i="10"/>
  <c r="K19" i="10"/>
  <c r="J19" i="10"/>
  <c r="I19" i="10"/>
  <c r="H19" i="10"/>
  <c r="U127" i="26"/>
  <c r="U125" i="26"/>
  <c r="U124" i="26"/>
  <c r="U123" i="26"/>
  <c r="U122" i="26"/>
  <c r="U126" i="26" s="1"/>
  <c r="U121" i="26"/>
  <c r="U119" i="26"/>
  <c r="U118" i="26"/>
  <c r="U117" i="26"/>
  <c r="U116" i="26"/>
  <c r="U120" i="26" s="1"/>
  <c r="U115" i="26"/>
  <c r="U113" i="26"/>
  <c r="U112" i="26"/>
  <c r="U111" i="26"/>
  <c r="U110" i="26"/>
  <c r="U114" i="26" s="1"/>
  <c r="U109" i="26"/>
  <c r="U107" i="26"/>
  <c r="U106" i="26"/>
  <c r="U105" i="26"/>
  <c r="U104" i="26"/>
  <c r="T94" i="26"/>
  <c r="S94" i="26"/>
  <c r="R94" i="26"/>
  <c r="Q94" i="26"/>
  <c r="P94" i="26"/>
  <c r="O94" i="26"/>
  <c r="N94" i="26"/>
  <c r="M94" i="26"/>
  <c r="L94" i="26"/>
  <c r="K94" i="26"/>
  <c r="J94" i="26"/>
  <c r="I94" i="26"/>
  <c r="T99" i="26"/>
  <c r="S99" i="26"/>
  <c r="R99" i="26"/>
  <c r="Q99" i="26"/>
  <c r="P99" i="26"/>
  <c r="O99" i="26"/>
  <c r="N99" i="26"/>
  <c r="M99" i="26"/>
  <c r="L99" i="26"/>
  <c r="K99" i="26"/>
  <c r="J99" i="26"/>
  <c r="T97" i="26"/>
  <c r="S97" i="26"/>
  <c r="R97" i="26"/>
  <c r="Q97" i="26"/>
  <c r="P97" i="26"/>
  <c r="O97" i="26"/>
  <c r="N97" i="26"/>
  <c r="M97" i="26"/>
  <c r="L97" i="26"/>
  <c r="K97" i="26"/>
  <c r="J97" i="26"/>
  <c r="T96" i="26"/>
  <c r="T98" i="26" s="1"/>
  <c r="S96" i="26"/>
  <c r="S98" i="26" s="1"/>
  <c r="R96" i="26"/>
  <c r="R98" i="26" s="1"/>
  <c r="Q96" i="26"/>
  <c r="Q98" i="26" s="1"/>
  <c r="P96" i="26"/>
  <c r="P98" i="26" s="1"/>
  <c r="O96" i="26"/>
  <c r="O98" i="26" s="1"/>
  <c r="N96" i="26"/>
  <c r="N98" i="26" s="1"/>
  <c r="M96" i="26"/>
  <c r="M98" i="26" s="1"/>
  <c r="L96" i="26"/>
  <c r="L98" i="26" s="1"/>
  <c r="K96" i="26"/>
  <c r="K98" i="26" s="1"/>
  <c r="J96" i="26"/>
  <c r="J98" i="26" s="1"/>
  <c r="T95" i="26"/>
  <c r="S95" i="26"/>
  <c r="R95" i="26"/>
  <c r="Q95" i="26"/>
  <c r="P95" i="26"/>
  <c r="O95" i="26"/>
  <c r="N95" i="26"/>
  <c r="M95" i="26"/>
  <c r="L95" i="26"/>
  <c r="K95" i="26"/>
  <c r="J95" i="26"/>
  <c r="I99" i="26"/>
  <c r="I97" i="26"/>
  <c r="I96" i="26"/>
  <c r="I95" i="26"/>
  <c r="U92" i="26"/>
  <c r="U90" i="26"/>
  <c r="U89" i="26"/>
  <c r="U88" i="26"/>
  <c r="U87" i="26"/>
  <c r="U91" i="26" s="1"/>
  <c r="U86" i="26"/>
  <c r="U84" i="26"/>
  <c r="U83" i="26"/>
  <c r="U82" i="26"/>
  <c r="U81" i="26"/>
  <c r="U85" i="26" s="1"/>
  <c r="U80" i="26"/>
  <c r="U78" i="26"/>
  <c r="U77" i="26"/>
  <c r="U76" i="26"/>
  <c r="U75" i="26"/>
  <c r="U79" i="26" s="1"/>
  <c r="U74" i="26"/>
  <c r="U72" i="26"/>
  <c r="U71" i="26"/>
  <c r="U70" i="26"/>
  <c r="U69" i="26"/>
  <c r="U68" i="26"/>
  <c r="U66" i="26"/>
  <c r="U65" i="26"/>
  <c r="U64" i="26"/>
  <c r="U63" i="26"/>
  <c r="U62" i="26"/>
  <c r="U60" i="26"/>
  <c r="U59" i="26"/>
  <c r="U58" i="26"/>
  <c r="U57" i="26"/>
  <c r="U56" i="26"/>
  <c r="U54" i="26"/>
  <c r="U53" i="26"/>
  <c r="U52" i="26"/>
  <c r="U51" i="26"/>
  <c r="U50" i="26"/>
  <c r="U48" i="26"/>
  <c r="U47" i="26"/>
  <c r="U46" i="26"/>
  <c r="U45" i="26"/>
  <c r="U44" i="26"/>
  <c r="U42" i="26"/>
  <c r="U41" i="26"/>
  <c r="U40" i="26"/>
  <c r="U39" i="26"/>
  <c r="U38" i="26"/>
  <c r="U36" i="26"/>
  <c r="U35" i="26"/>
  <c r="U34" i="26"/>
  <c r="U33" i="26"/>
  <c r="U32" i="26"/>
  <c r="U30" i="26"/>
  <c r="U29" i="26"/>
  <c r="U28" i="26"/>
  <c r="U27" i="26"/>
  <c r="U26" i="26"/>
  <c r="U24" i="26"/>
  <c r="U23" i="26"/>
  <c r="U22" i="26"/>
  <c r="U21" i="26"/>
  <c r="U20" i="26"/>
  <c r="U18" i="26"/>
  <c r="U17" i="26"/>
  <c r="U16" i="26"/>
  <c r="U15" i="26"/>
  <c r="U14" i="26"/>
  <c r="U12" i="26"/>
  <c r="U11" i="26"/>
  <c r="U10" i="26"/>
  <c r="U9" i="26"/>
  <c r="S34" i="9"/>
  <c r="R34" i="9"/>
  <c r="Q34" i="9"/>
  <c r="P34" i="9"/>
  <c r="O34" i="9"/>
  <c r="N34" i="9"/>
  <c r="M34" i="9"/>
  <c r="L34" i="9"/>
  <c r="K34" i="9"/>
  <c r="J34" i="9"/>
  <c r="T33" i="9"/>
  <c r="S33" i="9"/>
  <c r="R33" i="9"/>
  <c r="Q33" i="9"/>
  <c r="P33" i="9"/>
  <c r="O33" i="9"/>
  <c r="N33" i="9"/>
  <c r="M33" i="9"/>
  <c r="L33" i="9"/>
  <c r="K33" i="9"/>
  <c r="J33" i="9"/>
  <c r="I33" i="9"/>
  <c r="H33" i="9"/>
  <c r="T31" i="9"/>
  <c r="T30" i="9"/>
  <c r="T29" i="9"/>
  <c r="T28" i="9"/>
  <c r="S23" i="9"/>
  <c r="R23" i="9"/>
  <c r="Q23" i="9"/>
  <c r="P23" i="9"/>
  <c r="O23" i="9"/>
  <c r="N23" i="9"/>
  <c r="M23" i="9"/>
  <c r="L23" i="9"/>
  <c r="K23" i="9"/>
  <c r="J23" i="9"/>
  <c r="I23" i="9"/>
  <c r="H23" i="9"/>
  <c r="T22" i="9"/>
  <c r="S22" i="9"/>
  <c r="R22" i="9"/>
  <c r="Q22" i="9"/>
  <c r="P22" i="9"/>
  <c r="O22" i="9"/>
  <c r="N22" i="9"/>
  <c r="M22" i="9"/>
  <c r="L22" i="9"/>
  <c r="K22" i="9"/>
  <c r="J22" i="9"/>
  <c r="I22" i="9"/>
  <c r="H22" i="9"/>
  <c r="T20" i="9"/>
  <c r="T19" i="9"/>
  <c r="T18" i="9"/>
  <c r="T17" i="9"/>
  <c r="T16" i="9"/>
  <c r="T15" i="9"/>
  <c r="T14" i="9"/>
  <c r="T13" i="9"/>
  <c r="T12" i="9"/>
  <c r="T11" i="9"/>
  <c r="T10" i="9"/>
  <c r="T9" i="9"/>
  <c r="T188" i="25"/>
  <c r="S188" i="25"/>
  <c r="R188" i="25"/>
  <c r="Q188" i="25"/>
  <c r="P188" i="25"/>
  <c r="O188" i="25"/>
  <c r="N188" i="25"/>
  <c r="M188" i="25"/>
  <c r="L188" i="25"/>
  <c r="K188" i="25"/>
  <c r="J188" i="25"/>
  <c r="I188" i="25"/>
  <c r="U187" i="25"/>
  <c r="V187" i="25" s="1"/>
  <c r="U186" i="25"/>
  <c r="U188" i="25" s="1"/>
  <c r="V188" i="25" s="1"/>
  <c r="T180" i="25"/>
  <c r="S180" i="25"/>
  <c r="R180" i="25"/>
  <c r="Q180" i="25"/>
  <c r="P180" i="25"/>
  <c r="O180" i="25"/>
  <c r="N180" i="25"/>
  <c r="M180" i="25"/>
  <c r="L180" i="25"/>
  <c r="K180" i="25"/>
  <c r="J180" i="25"/>
  <c r="I180" i="25"/>
  <c r="U179" i="25"/>
  <c r="V179" i="25" s="1"/>
  <c r="U178" i="25"/>
  <c r="V178" i="25" s="1"/>
  <c r="U171" i="25"/>
  <c r="U170" i="25"/>
  <c r="H27" i="17" s="1"/>
  <c r="V170" i="25"/>
  <c r="T172" i="25"/>
  <c r="S172" i="25"/>
  <c r="R172" i="25"/>
  <c r="Q172" i="25"/>
  <c r="P172" i="25"/>
  <c r="O172" i="25"/>
  <c r="N172" i="25"/>
  <c r="M172" i="25"/>
  <c r="L172" i="25"/>
  <c r="K172" i="25"/>
  <c r="J172" i="25"/>
  <c r="I172" i="25"/>
  <c r="U163" i="25"/>
  <c r="J26" i="17" s="1"/>
  <c r="U162" i="25"/>
  <c r="H26" i="17" s="1"/>
  <c r="T164" i="25"/>
  <c r="S164" i="25"/>
  <c r="R164" i="25"/>
  <c r="Q164" i="25"/>
  <c r="P164" i="25"/>
  <c r="O164" i="25"/>
  <c r="N164" i="25"/>
  <c r="M164" i="25"/>
  <c r="L164" i="25"/>
  <c r="K164" i="25"/>
  <c r="J164" i="25"/>
  <c r="I164" i="25"/>
  <c r="T156" i="25"/>
  <c r="S156" i="25"/>
  <c r="R156" i="25"/>
  <c r="Q156" i="25"/>
  <c r="P156" i="25"/>
  <c r="O156" i="25"/>
  <c r="N156" i="25"/>
  <c r="M156" i="25"/>
  <c r="L156" i="25"/>
  <c r="K156" i="25"/>
  <c r="J156" i="25"/>
  <c r="I156" i="25"/>
  <c r="U155" i="25"/>
  <c r="V155" i="25" s="1"/>
  <c r="U154" i="25"/>
  <c r="V154" i="25" s="1"/>
  <c r="U136" i="25"/>
  <c r="V136" i="25" s="1"/>
  <c r="U137" i="25"/>
  <c r="V137" i="25" s="1"/>
  <c r="T138" i="25"/>
  <c r="S138" i="25"/>
  <c r="R138" i="25"/>
  <c r="Q138" i="25"/>
  <c r="P138" i="25"/>
  <c r="O138" i="25"/>
  <c r="N138" i="25"/>
  <c r="M138" i="25"/>
  <c r="L138" i="25"/>
  <c r="K138" i="25"/>
  <c r="J138" i="25"/>
  <c r="I138" i="25"/>
  <c r="T129" i="25"/>
  <c r="S129" i="25"/>
  <c r="R129" i="25"/>
  <c r="Q129" i="25"/>
  <c r="P129" i="25"/>
  <c r="O129" i="25"/>
  <c r="N129" i="25"/>
  <c r="M129" i="25"/>
  <c r="L129" i="25"/>
  <c r="K129" i="25"/>
  <c r="J129" i="25"/>
  <c r="I129" i="25"/>
  <c r="T121" i="25"/>
  <c r="S121" i="25"/>
  <c r="R121" i="25"/>
  <c r="Q121" i="25"/>
  <c r="P121" i="25"/>
  <c r="O121" i="25"/>
  <c r="N121" i="25"/>
  <c r="M121" i="25"/>
  <c r="L121" i="25"/>
  <c r="K121" i="25"/>
  <c r="J121" i="25"/>
  <c r="I121" i="25"/>
  <c r="T105" i="25"/>
  <c r="S105" i="25"/>
  <c r="R105" i="25"/>
  <c r="Q105" i="25"/>
  <c r="P105" i="25"/>
  <c r="O105" i="25"/>
  <c r="N105" i="25"/>
  <c r="M105" i="25"/>
  <c r="L105" i="25"/>
  <c r="K105" i="25"/>
  <c r="J105" i="25"/>
  <c r="I105" i="25"/>
  <c r="U104" i="25"/>
  <c r="V104" i="25" s="1"/>
  <c r="U103" i="25"/>
  <c r="V103" i="25" s="1"/>
  <c r="T89" i="25"/>
  <c r="S89" i="25"/>
  <c r="R89" i="25"/>
  <c r="Q89" i="25"/>
  <c r="P89" i="25"/>
  <c r="O89" i="25"/>
  <c r="N89" i="25"/>
  <c r="M89" i="25"/>
  <c r="L89" i="25"/>
  <c r="K89" i="25"/>
  <c r="J89" i="25"/>
  <c r="I89" i="25"/>
  <c r="U88" i="25"/>
  <c r="V88" i="25" s="1"/>
  <c r="U87" i="25"/>
  <c r="U89" i="25" s="1"/>
  <c r="V89" i="25" s="1"/>
  <c r="U72" i="25"/>
  <c r="V72" i="25" s="1"/>
  <c r="U71" i="25"/>
  <c r="U73" i="25" s="1"/>
  <c r="V73" i="25" s="1"/>
  <c r="T73" i="25"/>
  <c r="S73" i="25"/>
  <c r="R73" i="25"/>
  <c r="Q73" i="25"/>
  <c r="P73" i="25"/>
  <c r="O73" i="25"/>
  <c r="N73" i="25"/>
  <c r="M73" i="25"/>
  <c r="L73" i="25"/>
  <c r="K73" i="25"/>
  <c r="J73" i="25"/>
  <c r="I73" i="25"/>
  <c r="T22" i="25"/>
  <c r="S22" i="25"/>
  <c r="R22" i="25"/>
  <c r="Q22" i="25"/>
  <c r="P22" i="25"/>
  <c r="O22" i="25"/>
  <c r="N22" i="25"/>
  <c r="M22" i="25"/>
  <c r="L22" i="25"/>
  <c r="K22" i="25"/>
  <c r="J22" i="25"/>
  <c r="I22" i="25"/>
  <c r="T31" i="25"/>
  <c r="S31" i="25"/>
  <c r="R31" i="25"/>
  <c r="Q31" i="25"/>
  <c r="P31" i="25"/>
  <c r="O31" i="25"/>
  <c r="N31" i="25"/>
  <c r="M31" i="25"/>
  <c r="L31" i="25"/>
  <c r="K31" i="25"/>
  <c r="J31" i="25"/>
  <c r="I31" i="25"/>
  <c r="T40" i="25"/>
  <c r="S40" i="25"/>
  <c r="R40" i="25"/>
  <c r="Q40" i="25"/>
  <c r="P40" i="25"/>
  <c r="O40" i="25"/>
  <c r="N40" i="25"/>
  <c r="M40" i="25"/>
  <c r="L40" i="25"/>
  <c r="K40" i="25"/>
  <c r="J40" i="25"/>
  <c r="I40" i="25"/>
  <c r="U61" i="25"/>
  <c r="V61" i="25" s="1"/>
  <c r="U47" i="25"/>
  <c r="I46" i="25"/>
  <c r="I54" i="25"/>
  <c r="I60" i="25"/>
  <c r="U108" i="26" l="1"/>
  <c r="U13" i="26"/>
  <c r="I98" i="26"/>
  <c r="U73" i="26"/>
  <c r="U67" i="26"/>
  <c r="U61" i="26"/>
  <c r="U55" i="26"/>
  <c r="U49" i="26"/>
  <c r="U43" i="26"/>
  <c r="U37" i="26"/>
  <c r="U31" i="26"/>
  <c r="U25" i="26"/>
  <c r="U19" i="26"/>
  <c r="U129" i="26"/>
  <c r="U130" i="26"/>
  <c r="U134" i="26"/>
  <c r="U94" i="26"/>
  <c r="U96" i="26"/>
  <c r="U99" i="26"/>
  <c r="U95" i="26"/>
  <c r="U97" i="26"/>
  <c r="H35" i="17" s="1"/>
  <c r="V47" i="25"/>
  <c r="K44" i="25"/>
  <c r="U49" i="25"/>
  <c r="V49" i="25" s="1"/>
  <c r="U180" i="25"/>
  <c r="V180" i="25" s="1"/>
  <c r="U105" i="25"/>
  <c r="V105" i="25" s="1"/>
  <c r="V162" i="25"/>
  <c r="V171" i="25"/>
  <c r="J27" i="17"/>
  <c r="U164" i="25"/>
  <c r="V71" i="25"/>
  <c r="V87" i="25"/>
  <c r="U156" i="25"/>
  <c r="V156" i="25" s="1"/>
  <c r="V163" i="25"/>
  <c r="U172" i="25"/>
  <c r="V186" i="25"/>
  <c r="U138" i="25"/>
  <c r="V138" i="25" s="1"/>
  <c r="H11" i="29"/>
  <c r="U98" i="26" l="1"/>
  <c r="H36" i="17" s="1"/>
  <c r="V172" i="25"/>
  <c r="K27" i="17"/>
  <c r="V164" i="25"/>
  <c r="K26" i="17"/>
  <c r="I31" i="17"/>
  <c r="I22" i="17" l="1"/>
  <c r="I21" i="17"/>
  <c r="I25" i="17" l="1"/>
  <c r="I23" i="17"/>
  <c r="I19" i="17"/>
  <c r="I17" i="17"/>
  <c r="J46" i="25"/>
  <c r="K46" i="25" s="1"/>
  <c r="L46" i="25" s="1"/>
  <c r="M46" i="25" s="1"/>
  <c r="N46" i="25" s="1"/>
  <c r="O46" i="25" s="1"/>
  <c r="P46" i="25" s="1"/>
  <c r="Q46" i="25" s="1"/>
  <c r="R46" i="25" s="1"/>
  <c r="S46" i="25" s="1"/>
  <c r="T46" i="25" s="1"/>
  <c r="I14" i="17"/>
  <c r="G10" i="6" l="1"/>
  <c r="G14" i="6"/>
  <c r="G12" i="6"/>
  <c r="I42" i="17"/>
  <c r="I37" i="17"/>
  <c r="I32" i="17"/>
  <c r="I44" i="17"/>
  <c r="I43" i="17"/>
  <c r="I33" i="17"/>
  <c r="I34" i="17"/>
  <c r="I38" i="17"/>
  <c r="I39" i="17"/>
  <c r="I13" i="17"/>
  <c r="I10" i="17"/>
  <c r="I9" i="17"/>
  <c r="I7" i="6"/>
  <c r="J7" i="6" s="1"/>
  <c r="K7" i="6" s="1"/>
  <c r="L7" i="6" s="1"/>
  <c r="M7" i="6" s="1"/>
  <c r="N7" i="6" s="1"/>
  <c r="O7" i="6" s="1"/>
  <c r="P7" i="6" s="1"/>
  <c r="Q7" i="6" s="1"/>
  <c r="R7" i="6" s="1"/>
  <c r="S7" i="6" s="1"/>
  <c r="T7" i="6" s="1"/>
  <c r="H25" i="10"/>
  <c r="I25" i="10" s="1"/>
  <c r="J25" i="10" s="1"/>
  <c r="K25" i="10" s="1"/>
  <c r="L25" i="10" s="1"/>
  <c r="M25" i="10" s="1"/>
  <c r="N25" i="10" s="1"/>
  <c r="O25" i="10" s="1"/>
  <c r="P25" i="10" s="1"/>
  <c r="Q25" i="10" s="1"/>
  <c r="R25" i="10" s="1"/>
  <c r="S25" i="10" s="1"/>
  <c r="H27" i="9"/>
  <c r="I27" i="9" s="1"/>
  <c r="J27" i="9" s="1"/>
  <c r="K27" i="9" s="1"/>
  <c r="L27" i="9" s="1"/>
  <c r="M27" i="9" s="1"/>
  <c r="N27" i="9" s="1"/>
  <c r="O27" i="9" s="1"/>
  <c r="P27" i="9" s="1"/>
  <c r="Q27" i="9" s="1"/>
  <c r="R27" i="9" s="1"/>
  <c r="S27" i="9" s="1"/>
  <c r="H8" i="9"/>
  <c r="I8" i="9" s="1"/>
  <c r="J8" i="9" s="1"/>
  <c r="K8" i="9" s="1"/>
  <c r="L8" i="9" s="1"/>
  <c r="M8" i="9" s="1"/>
  <c r="N8" i="9" s="1"/>
  <c r="O8" i="9" s="1"/>
  <c r="P8" i="9" s="1"/>
  <c r="Q8" i="9" s="1"/>
  <c r="R8" i="9" s="1"/>
  <c r="S8" i="9" s="1"/>
  <c r="J19" i="25"/>
  <c r="K19" i="25" s="1"/>
  <c r="L19" i="25" s="1"/>
  <c r="M19" i="25" s="1"/>
  <c r="N19" i="25" s="1"/>
  <c r="O19" i="25" s="1"/>
  <c r="P19" i="25" s="1"/>
  <c r="Q19" i="25" s="1"/>
  <c r="R19" i="25" s="1"/>
  <c r="S19" i="25" s="1"/>
  <c r="T19" i="25" s="1"/>
  <c r="H7" i="10"/>
  <c r="I7" i="10" s="1"/>
  <c r="J7" i="10" s="1"/>
  <c r="K7" i="10" s="1"/>
  <c r="L7" i="10" s="1"/>
  <c r="M7" i="10" s="1"/>
  <c r="N7" i="10" s="1"/>
  <c r="O7" i="10" s="1"/>
  <c r="P7" i="10" s="1"/>
  <c r="Q7" i="10" s="1"/>
  <c r="R7" i="10" s="1"/>
  <c r="S7" i="10" s="1"/>
  <c r="J103" i="26"/>
  <c r="K103" i="26" s="1"/>
  <c r="L103" i="26" s="1"/>
  <c r="M103" i="26" s="1"/>
  <c r="N103" i="26" s="1"/>
  <c r="O103" i="26" s="1"/>
  <c r="P103" i="26" s="1"/>
  <c r="Q103" i="26" s="1"/>
  <c r="R103" i="26" s="1"/>
  <c r="S103" i="26" s="1"/>
  <c r="T103" i="26" s="1"/>
  <c r="I8" i="26"/>
  <c r="J8" i="26" s="1"/>
  <c r="K8" i="26" s="1"/>
  <c r="L8" i="26" s="1"/>
  <c r="M8" i="26" s="1"/>
  <c r="N8" i="26" s="1"/>
  <c r="O8" i="26" s="1"/>
  <c r="P8" i="26" s="1"/>
  <c r="Q8" i="26" s="1"/>
  <c r="R8" i="26" s="1"/>
  <c r="S8" i="26" s="1"/>
  <c r="T8" i="26" s="1"/>
  <c r="J28" i="17"/>
  <c r="U128" i="25"/>
  <c r="J22" i="17" s="1"/>
  <c r="U120" i="25"/>
  <c r="J21" i="17" s="1"/>
  <c r="J19" i="17"/>
  <c r="J17" i="17"/>
  <c r="J15" i="17"/>
  <c r="U39" i="25"/>
  <c r="U30" i="25"/>
  <c r="U21" i="25"/>
  <c r="G30" i="6"/>
  <c r="G28" i="6"/>
  <c r="G26" i="6"/>
  <c r="G24" i="6"/>
  <c r="G22" i="6"/>
  <c r="G20" i="6"/>
  <c r="G18" i="6"/>
  <c r="G16" i="6"/>
  <c r="G8" i="6"/>
  <c r="H44" i="17"/>
  <c r="H43" i="17"/>
  <c r="H42" i="17"/>
  <c r="U132" i="26"/>
  <c r="H40" i="17" s="1"/>
  <c r="U131" i="26"/>
  <c r="H37" i="17"/>
  <c r="H33" i="17"/>
  <c r="H31" i="17"/>
  <c r="U55" i="25"/>
  <c r="H13" i="17" s="1"/>
  <c r="H14" i="17"/>
  <c r="F14" i="17"/>
  <c r="F13" i="17"/>
  <c r="F11" i="17"/>
  <c r="F10" i="17"/>
  <c r="F9" i="17"/>
  <c r="I185" i="25"/>
  <c r="J185" i="25" s="1"/>
  <c r="K185" i="25" s="1"/>
  <c r="L185" i="25" s="1"/>
  <c r="M185" i="25" s="1"/>
  <c r="N185" i="25" s="1"/>
  <c r="O185" i="25" s="1"/>
  <c r="P185" i="25" s="1"/>
  <c r="Q185" i="25" s="1"/>
  <c r="R185" i="25" s="1"/>
  <c r="S185" i="25" s="1"/>
  <c r="T185" i="25" s="1"/>
  <c r="I177" i="25"/>
  <c r="J177" i="25" s="1"/>
  <c r="K177" i="25" s="1"/>
  <c r="L177" i="25" s="1"/>
  <c r="M177" i="25" s="1"/>
  <c r="N177" i="25" s="1"/>
  <c r="O177" i="25" s="1"/>
  <c r="P177" i="25" s="1"/>
  <c r="Q177" i="25" s="1"/>
  <c r="R177" i="25" s="1"/>
  <c r="S177" i="25" s="1"/>
  <c r="T177" i="25" s="1"/>
  <c r="I169" i="25"/>
  <c r="J169" i="25" s="1"/>
  <c r="K169" i="25" s="1"/>
  <c r="L169" i="25" s="1"/>
  <c r="M169" i="25" s="1"/>
  <c r="N169" i="25" s="1"/>
  <c r="O169" i="25" s="1"/>
  <c r="P169" i="25" s="1"/>
  <c r="Q169" i="25" s="1"/>
  <c r="R169" i="25" s="1"/>
  <c r="S169" i="25" s="1"/>
  <c r="T169" i="25" s="1"/>
  <c r="I161" i="25"/>
  <c r="J161" i="25" s="1"/>
  <c r="K161" i="25" s="1"/>
  <c r="L161" i="25" s="1"/>
  <c r="M161" i="25" s="1"/>
  <c r="N161" i="25" s="1"/>
  <c r="O161" i="25" s="1"/>
  <c r="P161" i="25" s="1"/>
  <c r="Q161" i="25" s="1"/>
  <c r="R161" i="25" s="1"/>
  <c r="S161" i="25" s="1"/>
  <c r="T161" i="25" s="1"/>
  <c r="I153" i="25"/>
  <c r="J153" i="25" s="1"/>
  <c r="K153" i="25" s="1"/>
  <c r="L153" i="25" s="1"/>
  <c r="M153" i="25" s="1"/>
  <c r="N153" i="25" s="1"/>
  <c r="O153" i="25" s="1"/>
  <c r="P153" i="25" s="1"/>
  <c r="Q153" i="25" s="1"/>
  <c r="R153" i="25" s="1"/>
  <c r="S153" i="25" s="1"/>
  <c r="T153" i="25" s="1"/>
  <c r="I135" i="25"/>
  <c r="J135" i="25" s="1"/>
  <c r="K135" i="25" s="1"/>
  <c r="L135" i="25" s="1"/>
  <c r="M135" i="25" s="1"/>
  <c r="N135" i="25" s="1"/>
  <c r="O135" i="25" s="1"/>
  <c r="P135" i="25" s="1"/>
  <c r="Q135" i="25" s="1"/>
  <c r="R135" i="25" s="1"/>
  <c r="S135" i="25" s="1"/>
  <c r="T135" i="25" s="1"/>
  <c r="U127" i="25"/>
  <c r="U129" i="25" s="1"/>
  <c r="I126" i="25"/>
  <c r="J126" i="25" s="1"/>
  <c r="K126" i="25" s="1"/>
  <c r="L126" i="25" s="1"/>
  <c r="M126" i="25" s="1"/>
  <c r="N126" i="25" s="1"/>
  <c r="O126" i="25" s="1"/>
  <c r="P126" i="25" s="1"/>
  <c r="Q126" i="25" s="1"/>
  <c r="R126" i="25" s="1"/>
  <c r="S126" i="25" s="1"/>
  <c r="T126" i="25" s="1"/>
  <c r="U119" i="25"/>
  <c r="U121" i="25" s="1"/>
  <c r="I118" i="25"/>
  <c r="J118" i="25" s="1"/>
  <c r="K118" i="25" s="1"/>
  <c r="L118" i="25" s="1"/>
  <c r="M118" i="25" s="1"/>
  <c r="N118" i="25" s="1"/>
  <c r="O118" i="25" s="1"/>
  <c r="P118" i="25" s="1"/>
  <c r="Q118" i="25" s="1"/>
  <c r="R118" i="25" s="1"/>
  <c r="S118" i="25" s="1"/>
  <c r="T118" i="25" s="1"/>
  <c r="H19" i="17"/>
  <c r="I102" i="25"/>
  <c r="J102" i="25" s="1"/>
  <c r="K102" i="25" s="1"/>
  <c r="L102" i="25" s="1"/>
  <c r="M102" i="25" s="1"/>
  <c r="N102" i="25" s="1"/>
  <c r="O102" i="25" s="1"/>
  <c r="P102" i="25" s="1"/>
  <c r="Q102" i="25" s="1"/>
  <c r="R102" i="25" s="1"/>
  <c r="S102" i="25" s="1"/>
  <c r="T102" i="25" s="1"/>
  <c r="H17" i="17"/>
  <c r="I86" i="25"/>
  <c r="J86" i="25" s="1"/>
  <c r="K86" i="25" s="1"/>
  <c r="L86" i="25" s="1"/>
  <c r="M86" i="25" s="1"/>
  <c r="N86" i="25" s="1"/>
  <c r="O86" i="25" s="1"/>
  <c r="P86" i="25" s="1"/>
  <c r="Q86" i="25" s="1"/>
  <c r="R86" i="25" s="1"/>
  <c r="S86" i="25" s="1"/>
  <c r="T86" i="25" s="1"/>
  <c r="J70" i="25"/>
  <c r="K70" i="25" s="1"/>
  <c r="L70" i="25" s="1"/>
  <c r="M70" i="25" s="1"/>
  <c r="N70" i="25" s="1"/>
  <c r="O70" i="25" s="1"/>
  <c r="P70" i="25" s="1"/>
  <c r="Q70" i="25" s="1"/>
  <c r="R70" i="25" s="1"/>
  <c r="S70" i="25" s="1"/>
  <c r="T70" i="25" s="1"/>
  <c r="J60" i="25"/>
  <c r="K60" i="25" s="1"/>
  <c r="L60" i="25" s="1"/>
  <c r="M60" i="25" s="1"/>
  <c r="N60" i="25" s="1"/>
  <c r="O60" i="25" s="1"/>
  <c r="P60" i="25" s="1"/>
  <c r="Q60" i="25" s="1"/>
  <c r="R60" i="25" s="1"/>
  <c r="S60" i="25" s="1"/>
  <c r="T60" i="25" s="1"/>
  <c r="J54" i="25"/>
  <c r="K54" i="25" s="1"/>
  <c r="L54" i="25" s="1"/>
  <c r="M54" i="25" s="1"/>
  <c r="N54" i="25" s="1"/>
  <c r="O54" i="25" s="1"/>
  <c r="P54" i="25" s="1"/>
  <c r="Q54" i="25" s="1"/>
  <c r="R54" i="25" s="1"/>
  <c r="S54" i="25" s="1"/>
  <c r="T54" i="25" s="1"/>
  <c r="I37" i="25"/>
  <c r="J37" i="25" s="1"/>
  <c r="K37" i="25" s="1"/>
  <c r="L37" i="25" s="1"/>
  <c r="M37" i="25" s="1"/>
  <c r="N37" i="25" s="1"/>
  <c r="O37" i="25" s="1"/>
  <c r="P37" i="25" s="1"/>
  <c r="Q37" i="25" s="1"/>
  <c r="R37" i="25" s="1"/>
  <c r="S37" i="25" s="1"/>
  <c r="T37" i="25" s="1"/>
  <c r="I28" i="25"/>
  <c r="J28" i="25" s="1"/>
  <c r="K28" i="25" s="1"/>
  <c r="L28" i="25" s="1"/>
  <c r="M28" i="25" s="1"/>
  <c r="N28" i="25" s="1"/>
  <c r="O28" i="25" s="1"/>
  <c r="P28" i="25" s="1"/>
  <c r="Q28" i="25" s="1"/>
  <c r="R28" i="25" s="1"/>
  <c r="S28" i="25" s="1"/>
  <c r="T28" i="25" s="1"/>
  <c r="U20" i="25"/>
  <c r="U29" i="25"/>
  <c r="U38" i="25"/>
  <c r="U40" i="25" s="1"/>
  <c r="V40" i="25" s="1"/>
  <c r="H22" i="17"/>
  <c r="H29" i="17"/>
  <c r="H38" i="17"/>
  <c r="H39" i="17" l="1"/>
  <c r="U133" i="26"/>
  <c r="H41" i="17" s="1"/>
  <c r="H9" i="17"/>
  <c r="U22" i="25"/>
  <c r="V22" i="25" s="1"/>
  <c r="V29" i="25"/>
  <c r="U31" i="25"/>
  <c r="V31" i="25" s="1"/>
  <c r="J10" i="17"/>
  <c r="K26" i="25"/>
  <c r="J9" i="17"/>
  <c r="K17" i="25"/>
  <c r="J11" i="17"/>
  <c r="K35" i="25"/>
  <c r="V21" i="25"/>
  <c r="K10" i="17"/>
  <c r="H32" i="17"/>
  <c r="J32" i="17"/>
  <c r="H34" i="17"/>
  <c r="J37" i="17"/>
  <c r="K17" i="17"/>
  <c r="V128" i="25"/>
  <c r="V39" i="25"/>
  <c r="V127" i="25"/>
  <c r="J25" i="17"/>
  <c r="K29" i="17"/>
  <c r="H21" i="17"/>
  <c r="V55" i="25"/>
  <c r="K11" i="17"/>
  <c r="V20" i="25"/>
  <c r="H10" i="17"/>
  <c r="H28" i="17"/>
  <c r="J23" i="17"/>
  <c r="V38" i="25"/>
  <c r="V119" i="25"/>
  <c r="K22" i="17"/>
  <c r="V129" i="25"/>
  <c r="K21" i="17"/>
  <c r="V121" i="25"/>
  <c r="K25" i="17"/>
  <c r="K28" i="17"/>
  <c r="K23" i="17"/>
  <c r="K15" i="17"/>
  <c r="J29" i="17"/>
  <c r="H23" i="17"/>
  <c r="V120" i="25"/>
  <c r="V30" i="25"/>
  <c r="H25" i="17"/>
  <c r="H7" i="17"/>
  <c r="K19" i="17" l="1"/>
  <c r="K9" i="17"/>
  <c r="L9" i="17" l="1"/>
  <c r="L30" i="17" l="1"/>
  <c r="L27" i="17"/>
  <c r="L26" i="17"/>
  <c r="L23" i="17"/>
  <c r="L21" i="17"/>
  <c r="L17" i="17"/>
  <c r="L15" i="17"/>
  <c r="L29" i="17"/>
  <c r="L22" i="17"/>
  <c r="L10" i="17"/>
  <c r="L28" i="17"/>
  <c r="L25" i="17"/>
  <c r="L11" i="17"/>
  <c r="L19" i="17"/>
</calcChain>
</file>

<file path=xl/sharedStrings.xml><?xml version="1.0" encoding="utf-8"?>
<sst xmlns="http://schemas.openxmlformats.org/spreadsheetml/2006/main" count="970" uniqueCount="283">
  <si>
    <t>単位</t>
    <rPh sb="0" eb="2">
      <t>タンイ</t>
    </rPh>
    <phoneticPr fontId="1"/>
  </si>
  <si>
    <t>人</t>
    <rPh sb="0" eb="1">
      <t>ニン</t>
    </rPh>
    <phoneticPr fontId="1"/>
  </si>
  <si>
    <t>灯油</t>
    <rPh sb="0" eb="2">
      <t>トウユ</t>
    </rPh>
    <phoneticPr fontId="1"/>
  </si>
  <si>
    <t>A重油</t>
    <rPh sb="1" eb="3">
      <t>ジュウユ</t>
    </rPh>
    <phoneticPr fontId="1"/>
  </si>
  <si>
    <t>都市ガス</t>
    <rPh sb="0" eb="2">
      <t>トシ</t>
    </rPh>
    <phoneticPr fontId="1"/>
  </si>
  <si>
    <t>m3</t>
    <phoneticPr fontId="1"/>
  </si>
  <si>
    <t>軽油</t>
    <rPh sb="0" eb="2">
      <t>ケイユ</t>
    </rPh>
    <phoneticPr fontId="1"/>
  </si>
  <si>
    <t>量</t>
    <rPh sb="0" eb="1">
      <t>リョウ</t>
    </rPh>
    <phoneticPr fontId="1"/>
  </si>
  <si>
    <t>使用量</t>
    <rPh sb="0" eb="3">
      <t>シヨウリョウ</t>
    </rPh>
    <phoneticPr fontId="1"/>
  </si>
  <si>
    <t>量</t>
    <rPh sb="0" eb="1">
      <t>シヨウリョウ</t>
    </rPh>
    <phoneticPr fontId="1"/>
  </si>
  <si>
    <t>ガソリン</t>
    <phoneticPr fontId="1"/>
  </si>
  <si>
    <t>液化石油ガス（LPG）</t>
    <rPh sb="0" eb="6">
      <t>エキカセ</t>
    </rPh>
    <phoneticPr fontId="1"/>
  </si>
  <si>
    <t>kg</t>
    <phoneticPr fontId="1"/>
  </si>
  <si>
    <t>工業用水</t>
    <rPh sb="0" eb="4">
      <t>コウギョウヨウスイ</t>
    </rPh>
    <phoneticPr fontId="1"/>
  </si>
  <si>
    <t>地下水</t>
    <rPh sb="0" eb="3">
      <t>チカスイ</t>
    </rPh>
    <phoneticPr fontId="1"/>
  </si>
  <si>
    <t>備考（保管量等）</t>
    <rPh sb="0" eb="2">
      <t>ビコウ</t>
    </rPh>
    <rPh sb="3" eb="7">
      <t>ホカンリョウトウ</t>
    </rPh>
    <phoneticPr fontId="1"/>
  </si>
  <si>
    <t>湖沼</t>
    <rPh sb="0" eb="2">
      <t>コショウ</t>
    </rPh>
    <phoneticPr fontId="1"/>
  </si>
  <si>
    <t>資源の種類</t>
    <rPh sb="0" eb="2">
      <t>シゲン</t>
    </rPh>
    <rPh sb="3" eb="5">
      <t>シュルイ</t>
    </rPh>
    <phoneticPr fontId="1"/>
  </si>
  <si>
    <t>液化天然ガス（LNG）</t>
    <rPh sb="0" eb="6">
      <t>エキカセ</t>
    </rPh>
    <phoneticPr fontId="1"/>
  </si>
  <si>
    <t>CO2排出量（kg-CO2)</t>
    <rPh sb="3" eb="6">
      <t>ハイシュツリョウ</t>
    </rPh>
    <phoneticPr fontId="1"/>
  </si>
  <si>
    <t>万円</t>
    <rPh sb="0" eb="2">
      <t>ヒャクマンエン</t>
    </rPh>
    <phoneticPr fontId="1"/>
  </si>
  <si>
    <t>円</t>
    <rPh sb="0" eb="1">
      <t>エン</t>
    </rPh>
    <phoneticPr fontId="1"/>
  </si>
  <si>
    <t>従業員数</t>
    <rPh sb="0" eb="4">
      <t>ジュウギョウインスウ</t>
    </rPh>
    <phoneticPr fontId="1"/>
  </si>
  <si>
    <t>売上高</t>
    <rPh sb="0" eb="2">
      <t>ウリアゲダカ</t>
    </rPh>
    <rPh sb="2" eb="3">
      <t>タカ</t>
    </rPh>
    <phoneticPr fontId="1"/>
  </si>
  <si>
    <t>単位</t>
    <rPh sb="0" eb="2">
      <t>タンイ</t>
    </rPh>
    <phoneticPr fontId="2"/>
  </si>
  <si>
    <t>合計</t>
    <rPh sb="0" eb="2">
      <t>ゴウケイ</t>
    </rPh>
    <phoneticPr fontId="2"/>
  </si>
  <si>
    <t>kWh</t>
    <phoneticPr fontId="2"/>
  </si>
  <si>
    <t>円</t>
    <rPh sb="0" eb="1">
      <t>エン</t>
    </rPh>
    <phoneticPr fontId="2"/>
  </si>
  <si>
    <t>kg-CO2</t>
  </si>
  <si>
    <t>CO2排出量</t>
    <rPh sb="3" eb="6">
      <t>ハイシュツリョウ</t>
    </rPh>
    <phoneticPr fontId="2"/>
  </si>
  <si>
    <t>排出量</t>
    <rPh sb="0" eb="3">
      <t>ハイシュツリョウ</t>
    </rPh>
    <phoneticPr fontId="1"/>
  </si>
  <si>
    <t>処理費用</t>
    <rPh sb="0" eb="2">
      <t>ショリ</t>
    </rPh>
    <rPh sb="2" eb="4">
      <t>ヒヨウ</t>
    </rPh>
    <phoneticPr fontId="1"/>
  </si>
  <si>
    <t>内訳</t>
    <rPh sb="0" eb="2">
      <t>ウチワケ</t>
    </rPh>
    <phoneticPr fontId="1"/>
  </si>
  <si>
    <t>内訳</t>
    <rPh sb="0" eb="2">
      <t>ウチワケ</t>
    </rPh>
    <phoneticPr fontId="2"/>
  </si>
  <si>
    <t>合計</t>
    <rPh sb="0" eb="2">
      <t>ゴウケイ</t>
    </rPh>
    <phoneticPr fontId="1"/>
  </si>
  <si>
    <t>上水</t>
    <rPh sb="0" eb="2">
      <t>ジョウスイ</t>
    </rPh>
    <phoneticPr fontId="1"/>
  </si>
  <si>
    <t>料金</t>
    <rPh sb="0" eb="2">
      <t>リョウキン</t>
    </rPh>
    <phoneticPr fontId="1"/>
  </si>
  <si>
    <t>種類</t>
    <rPh sb="0" eb="2">
      <t>シュルイ</t>
    </rPh>
    <phoneticPr fontId="1"/>
  </si>
  <si>
    <t>河川</t>
    <rPh sb="0" eb="2">
      <t>カセン</t>
    </rPh>
    <phoneticPr fontId="1"/>
  </si>
  <si>
    <t>海域</t>
    <rPh sb="0" eb="2">
      <t>カイイキ</t>
    </rPh>
    <phoneticPr fontId="1"/>
  </si>
  <si>
    <t>下水道</t>
    <rPh sb="0" eb="3">
      <t>ゲスイドウ</t>
    </rPh>
    <phoneticPr fontId="1"/>
  </si>
  <si>
    <t>工業用水</t>
    <rPh sb="0" eb="2">
      <t>コウギョウ</t>
    </rPh>
    <rPh sb="2" eb="4">
      <t>ヨウスイ</t>
    </rPh>
    <phoneticPr fontId="1"/>
  </si>
  <si>
    <t>地下水</t>
    <rPh sb="0" eb="3">
      <t>チカスイ</t>
    </rPh>
    <phoneticPr fontId="1"/>
  </si>
  <si>
    <t>（1）産業廃棄物</t>
    <rPh sb="3" eb="5">
      <t>サンギョウ</t>
    </rPh>
    <rPh sb="5" eb="8">
      <t>ハイキブツ</t>
    </rPh>
    <phoneticPr fontId="1"/>
  </si>
  <si>
    <t>（2）産業廃棄物（特別管理）</t>
    <rPh sb="3" eb="5">
      <t>サンギョウ</t>
    </rPh>
    <rPh sb="5" eb="8">
      <t>ハイキブツ</t>
    </rPh>
    <rPh sb="9" eb="11">
      <t>トクベツ</t>
    </rPh>
    <rPh sb="11" eb="13">
      <t>カンリ</t>
    </rPh>
    <phoneticPr fontId="1"/>
  </si>
  <si>
    <t>（1）一般廃棄物</t>
    <rPh sb="3" eb="5">
      <t>イッパン</t>
    </rPh>
    <rPh sb="5" eb="8">
      <t>ハイキブツ</t>
    </rPh>
    <phoneticPr fontId="1"/>
  </si>
  <si>
    <t>（2）一般廃棄物（特別管理）</t>
    <rPh sb="3" eb="5">
      <t>イッパン</t>
    </rPh>
    <rPh sb="5" eb="8">
      <t>ハイキブツ</t>
    </rPh>
    <rPh sb="9" eb="11">
      <t>トクベツ</t>
    </rPh>
    <rPh sb="11" eb="13">
      <t>カンリ</t>
    </rPh>
    <phoneticPr fontId="1"/>
  </si>
  <si>
    <t>（1）水使用量</t>
    <rPh sb="3" eb="4">
      <t>ミズ</t>
    </rPh>
    <rPh sb="4" eb="7">
      <t>シヨウリョウ</t>
    </rPh>
    <phoneticPr fontId="1"/>
  </si>
  <si>
    <t>（2）総排水量</t>
    <rPh sb="3" eb="4">
      <t>ソウ</t>
    </rPh>
    <rPh sb="4" eb="7">
      <t>ハイスイリョウ</t>
    </rPh>
    <phoneticPr fontId="1"/>
  </si>
  <si>
    <t>【</t>
    <phoneticPr fontId="1"/>
  </si>
  <si>
    <t>】</t>
    <phoneticPr fontId="1"/>
  </si>
  <si>
    <t>製品名／化学物質の種類</t>
    <rPh sb="0" eb="3">
      <t>セイヒンメイ</t>
    </rPh>
    <rPh sb="4" eb="6">
      <t>カガク</t>
    </rPh>
    <rPh sb="6" eb="8">
      <t>ブッシツ</t>
    </rPh>
    <rPh sb="9" eb="11">
      <t>シュルイ</t>
    </rPh>
    <phoneticPr fontId="1"/>
  </si>
  <si>
    <t>含有PRTR制度対象物質名</t>
    <rPh sb="0" eb="2">
      <t>ガンユウ</t>
    </rPh>
    <rPh sb="6" eb="8">
      <t>セイド</t>
    </rPh>
    <rPh sb="8" eb="10">
      <t>タイショウ</t>
    </rPh>
    <rPh sb="10" eb="12">
      <t>ブッシツ</t>
    </rPh>
    <rPh sb="12" eb="13">
      <t>メイ</t>
    </rPh>
    <phoneticPr fontId="1"/>
  </si>
  <si>
    <t>使用量</t>
    <rPh sb="0" eb="3">
      <t>シヨウリョウ</t>
    </rPh>
    <phoneticPr fontId="2"/>
  </si>
  <si>
    <t>料金</t>
    <rPh sb="0" eb="2">
      <t>リョウキン</t>
    </rPh>
    <phoneticPr fontId="2"/>
  </si>
  <si>
    <t>合計（エネルギー）</t>
    <rPh sb="0" eb="2">
      <t>ゴウケイ</t>
    </rPh>
    <phoneticPr fontId="1"/>
  </si>
  <si>
    <t>製品名【</t>
    <rPh sb="0" eb="3">
      <t>セイヒンメイ</t>
    </rPh>
    <phoneticPr fontId="1"/>
  </si>
  <si>
    <t>含有率【</t>
    <rPh sb="0" eb="3">
      <t>ガンユウリツ</t>
    </rPh>
    <phoneticPr fontId="1"/>
  </si>
  <si>
    <t>※液化石油ガス（LPG）の使用量を気体（ｍ3）で把握している場合については「1ｍ3＝2.07kg」として換算してください。</t>
    <rPh sb="1" eb="3">
      <t>エキカ</t>
    </rPh>
    <rPh sb="3" eb="5">
      <t>セキユ</t>
    </rPh>
    <rPh sb="13" eb="16">
      <t>シヨウリョウ</t>
    </rPh>
    <rPh sb="17" eb="19">
      <t>キタイ</t>
    </rPh>
    <rPh sb="24" eb="26">
      <t>ハアク</t>
    </rPh>
    <rPh sb="30" eb="32">
      <t>バアイ</t>
    </rPh>
    <rPh sb="52" eb="54">
      <t>カンサン</t>
    </rPh>
    <phoneticPr fontId="1"/>
  </si>
  <si>
    <t>開始年月：</t>
    <rPh sb="0" eb="2">
      <t>カイシ</t>
    </rPh>
    <rPh sb="2" eb="4">
      <t>ネンゲツ</t>
    </rPh>
    <phoneticPr fontId="1"/>
  </si>
  <si>
    <t>終了年月：</t>
    <rPh sb="0" eb="2">
      <t>シュウリョウ</t>
    </rPh>
    <rPh sb="2" eb="4">
      <t>ネンゲツ</t>
    </rPh>
    <phoneticPr fontId="1"/>
  </si>
  <si>
    <t>月平均</t>
    <rPh sb="0" eb="3">
      <t>ツキヘイキン</t>
    </rPh>
    <phoneticPr fontId="1"/>
  </si>
  <si>
    <t>排水量</t>
    <rPh sb="0" eb="3">
      <t>ハイスイリョウ</t>
    </rPh>
    <phoneticPr fontId="1"/>
  </si>
  <si>
    <t>（　　　　　　　　）</t>
    <phoneticPr fontId="1"/>
  </si>
  <si>
    <t>項目</t>
    <rPh sb="0" eb="2">
      <t>コウモク</t>
    </rPh>
    <phoneticPr fontId="2"/>
  </si>
  <si>
    <t>割合</t>
    <rPh sb="0" eb="2">
      <t>ワリアイ</t>
    </rPh>
    <phoneticPr fontId="1"/>
  </si>
  <si>
    <t>年間購入量（A)</t>
    <rPh sb="0" eb="2">
      <t>ネンカン</t>
    </rPh>
    <rPh sb="2" eb="5">
      <t>コウニュウリョウ</t>
    </rPh>
    <phoneticPr fontId="1"/>
  </si>
  <si>
    <t>期首保管量（B）</t>
    <rPh sb="0" eb="2">
      <t>キシュ</t>
    </rPh>
    <rPh sb="2" eb="5">
      <t>ホカンリョウ</t>
    </rPh>
    <phoneticPr fontId="1"/>
  </si>
  <si>
    <t>年間使用量（A+B-C）</t>
    <phoneticPr fontId="1"/>
  </si>
  <si>
    <t>排出量</t>
    <rPh sb="0" eb="3">
      <t>ハイシュツリョウ</t>
    </rPh>
    <phoneticPr fontId="1"/>
  </si>
  <si>
    <t>指標</t>
    <rPh sb="0" eb="2">
      <t>シヒョウ</t>
    </rPh>
    <phoneticPr fontId="1"/>
  </si>
  <si>
    <t>（　　　　）</t>
    <phoneticPr fontId="1"/>
  </si>
  <si>
    <t>・</t>
    <phoneticPr fontId="1"/>
  </si>
  <si>
    <t>2. 環境への負荷の状況（取りまとめ表）</t>
    <rPh sb="3" eb="5">
      <t>カンキョウ</t>
    </rPh>
    <rPh sb="7" eb="9">
      <t>フカ</t>
    </rPh>
    <rPh sb="10" eb="12">
      <t>ジョウキョウ</t>
    </rPh>
    <rPh sb="13" eb="14">
      <t>ト</t>
    </rPh>
    <rPh sb="18" eb="19">
      <t>ヒョウ</t>
    </rPh>
    <phoneticPr fontId="1"/>
  </si>
  <si>
    <t>・</t>
    <phoneticPr fontId="1"/>
  </si>
  <si>
    <t>排出係数：</t>
    <rPh sb="0" eb="2">
      <t>ハイシュツ</t>
    </rPh>
    <rPh sb="2" eb="4">
      <t>ケイスウ</t>
    </rPh>
    <phoneticPr fontId="1"/>
  </si>
  <si>
    <t>平均単価：</t>
    <rPh sb="0" eb="2">
      <t>ヘイキン</t>
    </rPh>
    <rPh sb="2" eb="4">
      <t>タンカ</t>
    </rPh>
    <phoneticPr fontId="1"/>
  </si>
  <si>
    <t>円/kWh</t>
    <rPh sb="0" eb="1">
      <t>エン</t>
    </rPh>
    <phoneticPr fontId="1"/>
  </si>
  <si>
    <t>中間処理量</t>
    <rPh sb="0" eb="2">
      <t>チュウカン</t>
    </rPh>
    <rPh sb="2" eb="4">
      <t>ショリ</t>
    </rPh>
    <rPh sb="4" eb="5">
      <t>リョウ</t>
    </rPh>
    <phoneticPr fontId="1"/>
  </si>
  <si>
    <t>うち再資源化量</t>
    <rPh sb="2" eb="6">
      <t>サイシゲンカ</t>
    </rPh>
    <rPh sb="6" eb="7">
      <t>リョウ</t>
    </rPh>
    <phoneticPr fontId="1"/>
  </si>
  <si>
    <t>最終処分（埋立）量</t>
    <rPh sb="0" eb="2">
      <t>サイシュウ</t>
    </rPh>
    <rPh sb="2" eb="4">
      <t>ショブン</t>
    </rPh>
    <rPh sb="5" eb="7">
      <t>ウメタテ</t>
    </rPh>
    <rPh sb="8" eb="9">
      <t>リョウ</t>
    </rPh>
    <phoneticPr fontId="1"/>
  </si>
  <si>
    <t>合計</t>
    <rPh sb="0" eb="2">
      <t>ゴウケイ</t>
    </rPh>
    <phoneticPr fontId="1"/>
  </si>
  <si>
    <t>総排出量</t>
    <rPh sb="0" eb="1">
      <t>ソウ</t>
    </rPh>
    <rPh sb="1" eb="4">
      <t>ハイシュツリョウ</t>
    </rPh>
    <phoneticPr fontId="1"/>
  </si>
  <si>
    <t>総排出量</t>
    <rPh sb="0" eb="1">
      <t>ソウ</t>
    </rPh>
    <rPh sb="1" eb="4">
      <t>ハイシュツリョウ</t>
    </rPh>
    <phoneticPr fontId="1"/>
  </si>
  <si>
    <t>総排水量</t>
    <rPh sb="0" eb="1">
      <t>ソウ</t>
    </rPh>
    <rPh sb="1" eb="4">
      <t>ハイスイリョウ</t>
    </rPh>
    <phoneticPr fontId="1"/>
  </si>
  <si>
    <t>7. 化学物質使用量</t>
    <rPh sb="3" eb="5">
      <t>カガク</t>
    </rPh>
    <rPh sb="5" eb="7">
      <t>ブッシツ</t>
    </rPh>
    <rPh sb="7" eb="10">
      <t>シヨウリョウ</t>
    </rPh>
    <phoneticPr fontId="1"/>
  </si>
  <si>
    <t>3. エネルギー使用量</t>
    <rPh sb="8" eb="11">
      <t>シヨウリョウ</t>
    </rPh>
    <phoneticPr fontId="1"/>
  </si>
  <si>
    <t>4. 一般廃棄物排出量等</t>
    <rPh sb="3" eb="5">
      <t>イッパン</t>
    </rPh>
    <rPh sb="5" eb="8">
      <t>ハイキブツ</t>
    </rPh>
    <rPh sb="8" eb="10">
      <t>ハイシュツ</t>
    </rPh>
    <rPh sb="10" eb="11">
      <t>リョウ</t>
    </rPh>
    <rPh sb="11" eb="12">
      <t>トウ</t>
    </rPh>
    <phoneticPr fontId="1"/>
  </si>
  <si>
    <t>5. 産業廃棄物排出量等</t>
    <rPh sb="3" eb="5">
      <t>サンギョウ</t>
    </rPh>
    <rPh sb="5" eb="8">
      <t>ハイキブツ</t>
    </rPh>
    <rPh sb="8" eb="10">
      <t>ハイシュツ</t>
    </rPh>
    <rPh sb="10" eb="11">
      <t>リョウ</t>
    </rPh>
    <rPh sb="11" eb="12">
      <t>トウ</t>
    </rPh>
    <phoneticPr fontId="1"/>
  </si>
  <si>
    <t>6. 水使用量及び総排水量</t>
    <rPh sb="3" eb="4">
      <t>ミズ</t>
    </rPh>
    <rPh sb="4" eb="7">
      <t>シヨウリョウ</t>
    </rPh>
    <rPh sb="7" eb="8">
      <t>オヨ</t>
    </rPh>
    <rPh sb="9" eb="10">
      <t>ソウ</t>
    </rPh>
    <rPh sb="10" eb="13">
      <t>ハイスイリョウ</t>
    </rPh>
    <phoneticPr fontId="1"/>
  </si>
  <si>
    <t>料金（円）</t>
    <rPh sb="0" eb="2">
      <t>リョウキン</t>
    </rPh>
    <rPh sb="3" eb="4">
      <t>エン</t>
    </rPh>
    <phoneticPr fontId="1"/>
  </si>
  <si>
    <t>対　象　期　間</t>
    <rPh sb="0" eb="1">
      <t>タイ</t>
    </rPh>
    <rPh sb="2" eb="3">
      <t>ゾウ</t>
    </rPh>
    <rPh sb="4" eb="5">
      <t>キ</t>
    </rPh>
    <rPh sb="6" eb="7">
      <t>アイダ</t>
    </rPh>
    <phoneticPr fontId="1"/>
  </si>
  <si>
    <t>対象期間（　　年　　月　～　　年　　月）</t>
    <rPh sb="2" eb="4">
      <t>キカン</t>
    </rPh>
    <phoneticPr fontId="1"/>
  </si>
  <si>
    <t>＜入力の手順等＞</t>
    <rPh sb="1" eb="3">
      <t>ニュウリョク</t>
    </rPh>
    <rPh sb="4" eb="6">
      <t>テジュン</t>
    </rPh>
    <rPh sb="6" eb="7">
      <t>トウ</t>
    </rPh>
    <phoneticPr fontId="1"/>
  </si>
  <si>
    <t>※原則として1年間の環境負荷データを入力しますが、1年未満の期間で入力することもできます。</t>
    <rPh sb="1" eb="3">
      <t>ゲンソク</t>
    </rPh>
    <rPh sb="7" eb="9">
      <t>ネンカン</t>
    </rPh>
    <rPh sb="10" eb="12">
      <t>カンキョウ</t>
    </rPh>
    <rPh sb="12" eb="14">
      <t>フカ</t>
    </rPh>
    <rPh sb="18" eb="20">
      <t>ニュウリョク</t>
    </rPh>
    <rPh sb="26" eb="27">
      <t>ネン</t>
    </rPh>
    <rPh sb="27" eb="29">
      <t>ミマン</t>
    </rPh>
    <rPh sb="30" eb="32">
      <t>キカン</t>
    </rPh>
    <rPh sb="33" eb="35">
      <t>ニュウリョク</t>
    </rPh>
    <phoneticPr fontId="1"/>
  </si>
  <si>
    <t>環境負荷の要因となる主な活動・設備等（具体的に）</t>
    <rPh sb="0" eb="2">
      <t>カンキョウ</t>
    </rPh>
    <rPh sb="2" eb="4">
      <t>フカ</t>
    </rPh>
    <rPh sb="5" eb="7">
      <t>ヨウイン</t>
    </rPh>
    <rPh sb="10" eb="11">
      <t>オモ</t>
    </rPh>
    <rPh sb="12" eb="14">
      <t>カツドウ</t>
    </rPh>
    <rPh sb="15" eb="17">
      <t>セツビ</t>
    </rPh>
    <rPh sb="17" eb="18">
      <t>トウ</t>
    </rPh>
    <rPh sb="19" eb="22">
      <t>グタイテキ</t>
    </rPh>
    <phoneticPr fontId="1"/>
  </si>
  <si>
    <t>公共用
水域</t>
    <rPh sb="0" eb="3">
      <t>コウキョウヨウ</t>
    </rPh>
    <rPh sb="4" eb="6">
      <t>スイイキ</t>
    </rPh>
    <phoneticPr fontId="1"/>
  </si>
  <si>
    <t>○ 事業活動に伴う環境負荷について、本チェック表（Excelファイル）を基に把握してください。</t>
    <phoneticPr fontId="1"/>
  </si>
  <si>
    <t>○ エネルギー使用量等の環境負荷の総量のデータを原単位で把握するために用います。</t>
    <phoneticPr fontId="1"/>
  </si>
  <si>
    <t>○ 内訳には、廃棄物の種類を入力してください。</t>
    <phoneticPr fontId="1"/>
  </si>
  <si>
    <t>○ サイト内で循環的に利用している水は、使用量に含めないでください。</t>
    <phoneticPr fontId="1"/>
  </si>
  <si>
    <t>　（　　　年　　月 〜 　　年　　月）</t>
    <rPh sb="5" eb="6">
      <t>トシ</t>
    </rPh>
    <rPh sb="8" eb="9">
      <t>ツキ</t>
    </rPh>
    <rPh sb="14" eb="15">
      <t>トシ</t>
    </rPh>
    <rPh sb="17" eb="18">
      <t>ツキ</t>
    </rPh>
    <phoneticPr fontId="1"/>
  </si>
  <si>
    <t>（　　年　　月～　　年　　月）</t>
    <rPh sb="3" eb="4">
      <t>ネン</t>
    </rPh>
    <rPh sb="6" eb="7">
      <t>ツキ</t>
    </rPh>
    <rPh sb="10" eb="11">
      <t>ネン</t>
    </rPh>
    <rPh sb="13" eb="14">
      <t>ツキ</t>
    </rPh>
    <phoneticPr fontId="1"/>
  </si>
  <si>
    <t>○ 「環境負荷の要因となる主な活動・設備等」については、できる限り具体的に書いてください。</t>
    <rPh sb="3" eb="5">
      <t>カンキョウ</t>
    </rPh>
    <rPh sb="5" eb="7">
      <t>フカ</t>
    </rPh>
    <rPh sb="8" eb="10">
      <t>ヨウイン</t>
    </rPh>
    <rPh sb="13" eb="14">
      <t>オモ</t>
    </rPh>
    <rPh sb="15" eb="17">
      <t>カツドウ</t>
    </rPh>
    <rPh sb="18" eb="20">
      <t>セツビ</t>
    </rPh>
    <rPh sb="20" eb="21">
      <t>トウ</t>
    </rPh>
    <rPh sb="31" eb="32">
      <t>カギ</t>
    </rPh>
    <rPh sb="33" eb="36">
      <t>グタイテキ</t>
    </rPh>
    <rPh sb="37" eb="38">
      <t>カ</t>
    </rPh>
    <phoneticPr fontId="1"/>
  </si>
  <si>
    <t>①　環境負荷を把握する期間（年は西暦）を入力してください。1年間の環境負荷データを入力できます。入力した期間は、2～7の各シートの青色のセルに自動で入力されます。</t>
    <rPh sb="41" eb="43">
      <t>ニュウリョク</t>
    </rPh>
    <rPh sb="65" eb="66">
      <t>アオ</t>
    </rPh>
    <rPh sb="66" eb="67">
      <t>イロ</t>
    </rPh>
    <rPh sb="74" eb="76">
      <t>ニュウリョク</t>
    </rPh>
    <phoneticPr fontId="1"/>
  </si>
  <si>
    <t>○ 電力使用量、各種エネルギー使用量等を入力してください。</t>
    <rPh sb="2" eb="4">
      <t>デンリョク</t>
    </rPh>
    <rPh sb="4" eb="7">
      <t>シヨウリョウ</t>
    </rPh>
    <phoneticPr fontId="1"/>
  </si>
  <si>
    <t>②　各シートのセルに数値、項目名、単位等を入力してください。既に入力されている単位については、必要に応じて変更してください。</t>
    <rPh sb="10" eb="12">
      <t>スウチ</t>
    </rPh>
    <rPh sb="13" eb="15">
      <t>コウモク</t>
    </rPh>
    <rPh sb="15" eb="16">
      <t>メイ</t>
    </rPh>
    <rPh sb="17" eb="19">
      <t>タンイ</t>
    </rPh>
    <rPh sb="19" eb="20">
      <t>ナド</t>
    </rPh>
    <rPh sb="21" eb="23">
      <t>ニュウリョク</t>
    </rPh>
    <phoneticPr fontId="1"/>
  </si>
  <si>
    <t xml:space="preserve"> 年</t>
    <rPh sb="1" eb="2">
      <t>ネン</t>
    </rPh>
    <phoneticPr fontId="1"/>
  </si>
  <si>
    <t xml:space="preserve"> 月</t>
    <rPh sb="1" eb="2">
      <t>ツキ</t>
    </rPh>
    <phoneticPr fontId="1"/>
  </si>
  <si>
    <t>電力1</t>
    <rPh sb="0" eb="2">
      <t>デンリョク</t>
    </rPh>
    <phoneticPr fontId="1"/>
  </si>
  <si>
    <t>電力2</t>
    <rPh sb="0" eb="2">
      <t>デンリョク</t>
    </rPh>
    <phoneticPr fontId="1"/>
  </si>
  <si>
    <t>電力3</t>
    <rPh sb="0" eb="2">
      <t>デンリョク</t>
    </rPh>
    <phoneticPr fontId="1"/>
  </si>
  <si>
    <t>（1）電力</t>
    <rPh sb="3" eb="5">
      <t>デンリョク</t>
    </rPh>
    <phoneticPr fontId="1"/>
  </si>
  <si>
    <t>①電力1</t>
    <rPh sb="1" eb="3">
      <t>デンリョク</t>
    </rPh>
    <phoneticPr fontId="1"/>
  </si>
  <si>
    <t>②電力2</t>
    <rPh sb="1" eb="3">
      <t>デンリョク</t>
    </rPh>
    <phoneticPr fontId="1"/>
  </si>
  <si>
    <t>③電力3</t>
    <rPh sb="1" eb="3">
      <t>デンリョク</t>
    </rPh>
    <phoneticPr fontId="1"/>
  </si>
  <si>
    <t>④電力4</t>
    <rPh sb="1" eb="3">
      <t>デンリョク</t>
    </rPh>
    <phoneticPr fontId="1"/>
  </si>
  <si>
    <t>設備名：</t>
    <rPh sb="0" eb="2">
      <t>セツビ</t>
    </rPh>
    <rPh sb="2" eb="3">
      <t>メイ</t>
    </rPh>
    <phoneticPr fontId="1"/>
  </si>
  <si>
    <t>⑤電力5</t>
    <rPh sb="1" eb="3">
      <t>デンリョク</t>
    </rPh>
    <phoneticPr fontId="1"/>
  </si>
  <si>
    <t>＜購入電力＞</t>
    <rPh sb="1" eb="3">
      <t>コウニュウ</t>
    </rPh>
    <rPh sb="3" eb="5">
      <t>デンリョク</t>
    </rPh>
    <phoneticPr fontId="2"/>
  </si>
  <si>
    <t>＜自家発電＞</t>
    <rPh sb="1" eb="3">
      <t>ジカ</t>
    </rPh>
    <rPh sb="3" eb="5">
      <t>ハツデン</t>
    </rPh>
    <phoneticPr fontId="2"/>
  </si>
  <si>
    <t>・「設備名」の欄には発電機、太陽光発電等の設備名を入力してください。</t>
    <rPh sb="7" eb="8">
      <t>ラン</t>
    </rPh>
    <rPh sb="21" eb="23">
      <t>セツビ</t>
    </rPh>
    <rPh sb="23" eb="24">
      <t>メイ</t>
    </rPh>
    <phoneticPr fontId="2"/>
  </si>
  <si>
    <t>（2）化石燃料</t>
    <rPh sb="3" eb="5">
      <t>カセキ</t>
    </rPh>
    <rPh sb="5" eb="7">
      <t>ネンリョウ</t>
    </rPh>
    <phoneticPr fontId="1"/>
  </si>
  <si>
    <t>①ガソリン</t>
    <phoneticPr fontId="1"/>
  </si>
  <si>
    <t>○ 「月平均」は自動で計算されますが、1年（12ヶ月）のデータ入力を前提に計算式を設定していますので、環境負荷を把握する期間が1年未満の場合は、必要に応じて計算式を変更してください。</t>
    <rPh sb="3" eb="6">
      <t>ツキヘイキン</t>
    </rPh>
    <rPh sb="8" eb="10">
      <t>ジドウ</t>
    </rPh>
    <rPh sb="11" eb="13">
      <t>ケイサン</t>
    </rPh>
    <rPh sb="20" eb="21">
      <t>ネン</t>
    </rPh>
    <rPh sb="25" eb="26">
      <t>ゲツ</t>
    </rPh>
    <rPh sb="31" eb="33">
      <t>ニュウリョク</t>
    </rPh>
    <rPh sb="34" eb="36">
      <t>ゼンテイ</t>
    </rPh>
    <rPh sb="37" eb="40">
      <t>ケイサンシキ</t>
    </rPh>
    <rPh sb="41" eb="43">
      <t>セッテイ</t>
    </rPh>
    <rPh sb="51" eb="53">
      <t>カンキョウ</t>
    </rPh>
    <rPh sb="53" eb="55">
      <t>フカ</t>
    </rPh>
    <rPh sb="56" eb="58">
      <t>ハアク</t>
    </rPh>
    <rPh sb="60" eb="62">
      <t>キカン</t>
    </rPh>
    <rPh sb="64" eb="65">
      <t>ネン</t>
    </rPh>
    <rPh sb="65" eb="67">
      <t>ミマン</t>
    </rPh>
    <rPh sb="68" eb="70">
      <t>バアイ</t>
    </rPh>
    <rPh sb="72" eb="74">
      <t>ヒツヨウ</t>
    </rPh>
    <rPh sb="75" eb="76">
      <t>オウ</t>
    </rPh>
    <rPh sb="78" eb="81">
      <t>ケイサンシキ</t>
    </rPh>
    <rPh sb="82" eb="84">
      <t>ヘンコウ</t>
    </rPh>
    <phoneticPr fontId="2"/>
  </si>
  <si>
    <t>使用量</t>
    <rPh sb="0" eb="2">
      <t>シヨウ</t>
    </rPh>
    <rPh sb="2" eb="3">
      <t>リョウ</t>
    </rPh>
    <phoneticPr fontId="2"/>
  </si>
  <si>
    <t>　（黄色のセルは自動で入力されます）</t>
    <rPh sb="2" eb="4">
      <t>キイロ</t>
    </rPh>
    <rPh sb="8" eb="10">
      <t>ジドウ</t>
    </rPh>
    <rPh sb="11" eb="13">
      <t>ニュウリョク</t>
    </rPh>
    <phoneticPr fontId="1"/>
  </si>
  <si>
    <t>電力4</t>
    <rPh sb="0" eb="2">
      <t>デンリョク</t>
    </rPh>
    <phoneticPr fontId="1"/>
  </si>
  <si>
    <t>電力5</t>
    <rPh sb="0" eb="2">
      <t>デンリョク</t>
    </rPh>
    <phoneticPr fontId="1"/>
  </si>
  <si>
    <t>○ 太枠内に前年度や基準年度等のデータを入力することにより、取組の効果等を評価することができます。</t>
    <rPh sb="2" eb="4">
      <t>フトワク</t>
    </rPh>
    <rPh sb="4" eb="5">
      <t>ナイ</t>
    </rPh>
    <rPh sb="6" eb="9">
      <t>ゼンネンド</t>
    </rPh>
    <rPh sb="10" eb="12">
      <t>キジュン</t>
    </rPh>
    <rPh sb="12" eb="14">
      <t>ネンド</t>
    </rPh>
    <rPh sb="14" eb="15">
      <t>トウ</t>
    </rPh>
    <rPh sb="20" eb="22">
      <t>ニュウリョク</t>
    </rPh>
    <rPh sb="30" eb="32">
      <t>トリクミ</t>
    </rPh>
    <rPh sb="33" eb="36">
      <t>コウカトウ</t>
    </rPh>
    <rPh sb="37" eb="39">
      <t>ヒョウカ</t>
    </rPh>
    <phoneticPr fontId="1"/>
  </si>
  <si>
    <t>L</t>
    <phoneticPr fontId="2"/>
  </si>
  <si>
    <t>kg</t>
    <phoneticPr fontId="2"/>
  </si>
  <si>
    <t>kg-CO2/kWh</t>
    <phoneticPr fontId="2"/>
  </si>
  <si>
    <t>（　　　　　　　　）</t>
    <phoneticPr fontId="1"/>
  </si>
  <si>
    <t>kg</t>
    <phoneticPr fontId="1"/>
  </si>
  <si>
    <t>（　　　　　　　　）</t>
    <phoneticPr fontId="1"/>
  </si>
  <si>
    <t>kg</t>
    <phoneticPr fontId="1"/>
  </si>
  <si>
    <t>m3</t>
    <phoneticPr fontId="1"/>
  </si>
  <si>
    <t>m3</t>
    <phoneticPr fontId="1"/>
  </si>
  <si>
    <t>m3</t>
    <phoneticPr fontId="1"/>
  </si>
  <si>
    <t>期末保管量（C）</t>
    <phoneticPr fontId="1"/>
  </si>
  <si>
    <t>工事等の件数</t>
    <rPh sb="0" eb="2">
      <t>コウジ</t>
    </rPh>
    <rPh sb="2" eb="3">
      <t>トウ</t>
    </rPh>
    <rPh sb="4" eb="6">
      <t>ケンスウ</t>
    </rPh>
    <phoneticPr fontId="1"/>
  </si>
  <si>
    <t>事務所床面積</t>
    <rPh sb="0" eb="3">
      <t>ジムショ</t>
    </rPh>
    <phoneticPr fontId="1"/>
  </si>
  <si>
    <t>倉庫床面積</t>
    <rPh sb="0" eb="2">
      <t>ソウコ</t>
    </rPh>
    <rPh sb="2" eb="5">
      <t>ユカメンセキ</t>
    </rPh>
    <phoneticPr fontId="1"/>
  </si>
  <si>
    <t>工場・作業所等床面積</t>
    <rPh sb="0" eb="2">
      <t>コウジョウ</t>
    </rPh>
    <rPh sb="3" eb="6">
      <t>サギョウショ</t>
    </rPh>
    <rPh sb="6" eb="7">
      <t>トウ</t>
    </rPh>
    <rPh sb="7" eb="10">
      <t>ユカメンセキ</t>
    </rPh>
    <phoneticPr fontId="1"/>
  </si>
  <si>
    <t>m2</t>
  </si>
  <si>
    <t>建設現場等の購入電力</t>
    <rPh sb="0" eb="2">
      <t>ケンセツ</t>
    </rPh>
    <rPh sb="2" eb="4">
      <t>ゲンバ</t>
    </rPh>
    <rPh sb="4" eb="5">
      <t>トウ</t>
    </rPh>
    <rPh sb="6" eb="8">
      <t>コウニュウ</t>
    </rPh>
    <rPh sb="8" eb="10">
      <t>デンリョク</t>
    </rPh>
    <phoneticPr fontId="1"/>
  </si>
  <si>
    <t>建設現場等の購入電力</t>
    <rPh sb="0" eb="2">
      <t>ケンセツ</t>
    </rPh>
    <rPh sb="2" eb="5">
      <t>ゲンバナド</t>
    </rPh>
    <rPh sb="6" eb="8">
      <t>コウニュウ</t>
    </rPh>
    <rPh sb="8" eb="10">
      <t>デンリョク</t>
    </rPh>
    <phoneticPr fontId="1"/>
  </si>
  <si>
    <t>コンクリート塊</t>
    <phoneticPr fontId="1"/>
  </si>
  <si>
    <t>As・Co塊</t>
    <phoneticPr fontId="1"/>
  </si>
  <si>
    <t>建設発生木材</t>
    <phoneticPr fontId="1"/>
  </si>
  <si>
    <t>建設汚泥</t>
    <phoneticPr fontId="1"/>
  </si>
  <si>
    <t>建設混合廃棄物</t>
    <phoneticPr fontId="1"/>
  </si>
  <si>
    <t>汚泥</t>
    <phoneticPr fontId="1"/>
  </si>
  <si>
    <t>廃プラスチック</t>
    <phoneticPr fontId="1"/>
  </si>
  <si>
    <t>金属くず</t>
    <phoneticPr fontId="1"/>
  </si>
  <si>
    <t>紙くず</t>
    <phoneticPr fontId="1"/>
  </si>
  <si>
    <t>繊維くず</t>
    <phoneticPr fontId="1"/>
  </si>
  <si>
    <t>廃油</t>
    <phoneticPr fontId="1"/>
  </si>
  <si>
    <t>石膏ボード</t>
    <phoneticPr fontId="1"/>
  </si>
  <si>
    <t>廃PCB等</t>
    <phoneticPr fontId="1"/>
  </si>
  <si>
    <t>廃石綿等</t>
    <phoneticPr fontId="1"/>
  </si>
  <si>
    <t>&lt;元請工事・業務等&gt;</t>
    <rPh sb="1" eb="3">
      <t>モトウ</t>
    </rPh>
    <rPh sb="3" eb="5">
      <t>コウジ</t>
    </rPh>
    <rPh sb="6" eb="8">
      <t>ギョウム</t>
    </rPh>
    <rPh sb="8" eb="9">
      <t>トウ</t>
    </rPh>
    <phoneticPr fontId="2"/>
  </si>
  <si>
    <t>工事・業務等の名称</t>
    <rPh sb="0" eb="2">
      <t>コウジ</t>
    </rPh>
    <rPh sb="3" eb="5">
      <t>ギョウム</t>
    </rPh>
    <rPh sb="5" eb="6">
      <t>トウ</t>
    </rPh>
    <rPh sb="7" eb="9">
      <t>メイショウ</t>
    </rPh>
    <phoneticPr fontId="2"/>
  </si>
  <si>
    <t>規模（金額）</t>
    <rPh sb="0" eb="2">
      <t>キボ</t>
    </rPh>
    <rPh sb="3" eb="5">
      <t>キンガク</t>
    </rPh>
    <phoneticPr fontId="2"/>
  </si>
  <si>
    <t>使用建機等</t>
    <rPh sb="0" eb="2">
      <t>シヨウ</t>
    </rPh>
    <rPh sb="2" eb="4">
      <t>ケンキ</t>
    </rPh>
    <rPh sb="4" eb="5">
      <t>トウ</t>
    </rPh>
    <phoneticPr fontId="2"/>
  </si>
  <si>
    <t>件</t>
    <rPh sb="0" eb="1">
      <t>ケン</t>
    </rPh>
    <phoneticPr fontId="2"/>
  </si>
  <si>
    <t>百万円</t>
    <rPh sb="0" eb="2">
      <t>ヒャクマン</t>
    </rPh>
    <rPh sb="2" eb="3">
      <t>エン</t>
    </rPh>
    <phoneticPr fontId="2"/>
  </si>
  <si>
    <t>&lt;下請工事・業務等&gt;</t>
    <rPh sb="1" eb="3">
      <t>シタウケ</t>
    </rPh>
    <rPh sb="3" eb="5">
      <t>コウジ</t>
    </rPh>
    <rPh sb="6" eb="8">
      <t>ギョウム</t>
    </rPh>
    <rPh sb="8" eb="9">
      <t>トウ</t>
    </rPh>
    <phoneticPr fontId="2"/>
  </si>
  <si>
    <t>　また、規模が比較的大きな建設現場（元請工事金額5,000万円以上が一つの目安）は、できる限り二酸化炭素の排出予想量を記入してください。</t>
    <phoneticPr fontId="2"/>
  </si>
  <si>
    <t>1-2．建設現場等の概要及び件数</t>
    <rPh sb="4" eb="6">
      <t>ケンセツ</t>
    </rPh>
    <rPh sb="6" eb="8">
      <t>ゲンバ</t>
    </rPh>
    <rPh sb="8" eb="9">
      <t>トウ</t>
    </rPh>
    <rPh sb="10" eb="12">
      <t>ガイヨウ</t>
    </rPh>
    <rPh sb="12" eb="13">
      <t>オヨ</t>
    </rPh>
    <rPh sb="14" eb="16">
      <t>ケンスウ</t>
    </rPh>
    <phoneticPr fontId="2"/>
  </si>
  <si>
    <t>対象期間</t>
    <rPh sb="0" eb="2">
      <t>タイショウ</t>
    </rPh>
    <rPh sb="2" eb="4">
      <t>キカン</t>
    </rPh>
    <phoneticPr fontId="1"/>
  </si>
  <si>
    <t>1-1. 事業の規模</t>
    <rPh sb="5" eb="7">
      <t>ジギョウ</t>
    </rPh>
    <rPh sb="8" eb="10">
      <t>キボ</t>
    </rPh>
    <phoneticPr fontId="1"/>
  </si>
  <si>
    <t>・「排出係数」の欄には当該電気事業者の調整後排出係数を入力してください。排出係数は「温室効果ガス排出量算定・報告・公表制度」の電気事業者別排出係数関連ページ：https://ghg-santeikohyo.env.go.jp/calc/denkiより入手できます。</t>
    <phoneticPr fontId="1"/>
  </si>
  <si>
    <t>名称</t>
    <rPh sb="0" eb="2">
      <t>メイショウ</t>
    </rPh>
    <phoneticPr fontId="2"/>
  </si>
  <si>
    <t>件</t>
    <rPh sb="0" eb="1">
      <t>ケン</t>
    </rPh>
    <phoneticPr fontId="1"/>
  </si>
  <si>
    <t>排出係数：</t>
  </si>
  <si>
    <t>○ 「特別管理一般廃棄物」は、病院及び診療所等から排出される感染性廃棄物、エアコン・テレビ・電子レンジに含まれるPCBを使用した部品等の廃棄物処理法施行令第１条に定められている一般廃棄物が該当します。</t>
    <phoneticPr fontId="1"/>
  </si>
  <si>
    <t>別表　環境への負荷の自己チェック表　【建設業者向け】</t>
    <rPh sb="0" eb="2">
      <t>ベッピョウ</t>
    </rPh>
    <rPh sb="3" eb="5">
      <t>カンキョウ</t>
    </rPh>
    <rPh sb="7" eb="9">
      <t>フカ</t>
    </rPh>
    <rPh sb="10" eb="12">
      <t>ジコ</t>
    </rPh>
    <rPh sb="16" eb="17">
      <t>ヒョウ</t>
    </rPh>
    <rPh sb="19" eb="21">
      <t>ケンセツ</t>
    </rPh>
    <rPh sb="21" eb="23">
      <t>ギョウシャ</t>
    </rPh>
    <rPh sb="23" eb="24">
      <t>ム</t>
    </rPh>
    <phoneticPr fontId="1"/>
  </si>
  <si>
    <t>自己チェック表の構成・入力の手順等（本シート）</t>
    <rPh sb="0" eb="2">
      <t>ジコ</t>
    </rPh>
    <rPh sb="6" eb="7">
      <t>オモテ</t>
    </rPh>
    <rPh sb="8" eb="10">
      <t>コウセイ</t>
    </rPh>
    <rPh sb="11" eb="13">
      <t>ニュウリョク</t>
    </rPh>
    <rPh sb="14" eb="17">
      <t>テジュンナド</t>
    </rPh>
    <rPh sb="18" eb="19">
      <t>ホン</t>
    </rPh>
    <phoneticPr fontId="1"/>
  </si>
  <si>
    <t>・自家発電で化石燃料を使用した場合、電力としては把握せず、重油等の使用量等を「（2）化石燃料」の表で把握してください。</t>
    <phoneticPr fontId="2"/>
  </si>
  <si>
    <t>購入先：</t>
    <rPh sb="0" eb="2">
      <t>コウニュウ</t>
    </rPh>
    <rPh sb="2" eb="3">
      <t>サキ</t>
    </rPh>
    <phoneticPr fontId="1"/>
  </si>
  <si>
    <t>・「購入先」の欄には電気事業者名を入力してください。</t>
    <rPh sb="10" eb="12">
      <t>デンキ</t>
    </rPh>
    <rPh sb="12" eb="16">
      <t>ジギョウシャメイ</t>
    </rPh>
    <rPh sb="17" eb="19">
      <t>ニュウリョク</t>
    </rPh>
    <phoneticPr fontId="2"/>
  </si>
  <si>
    <t>○ 環境負荷のうち、二酸化炭素排出量（エネルギー使用量）、一般廃棄物排出量等、産業廃棄物排出量等、水使用量、化学物質使用量は必ず把握してください。</t>
    <rPh sb="2" eb="4">
      <t>カンキョウ</t>
    </rPh>
    <rPh sb="4" eb="6">
      <t>フカ</t>
    </rPh>
    <rPh sb="64" eb="66">
      <t>ハアク</t>
    </rPh>
    <phoneticPr fontId="1"/>
  </si>
  <si>
    <t>③　各シートで行、列の挿入や削除をすると、青色及び黄色のセルに設定している計算式等がずれることがありますのでご注意ください。</t>
    <rPh sb="21" eb="22">
      <t>アオ</t>
    </rPh>
    <rPh sb="22" eb="23">
      <t>イロ</t>
    </rPh>
    <rPh sb="23" eb="24">
      <t>オヨ</t>
    </rPh>
    <rPh sb="25" eb="26">
      <t>キ</t>
    </rPh>
    <rPh sb="26" eb="27">
      <t>イロ</t>
    </rPh>
    <rPh sb="40" eb="41">
      <t>トウ</t>
    </rPh>
    <rPh sb="55" eb="57">
      <t>チュウイ</t>
    </rPh>
    <phoneticPr fontId="1"/>
  </si>
  <si>
    <t>黄色のセル</t>
    <rPh sb="0" eb="1">
      <t>キ</t>
    </rPh>
    <rPh sb="1" eb="2">
      <t>イロ</t>
    </rPh>
    <phoneticPr fontId="1"/>
  </si>
  <si>
    <t>○ 把握する化学物質は、原則としてPRTR制度対象物質とします。</t>
    <phoneticPr fontId="1"/>
  </si>
  <si>
    <t>○ 施工段階で使用する接着剤、防水剤、塗料等で、化学物質を含む製品を使用する事業者においては、使用する化学物質の量を把握します。</t>
    <phoneticPr fontId="1"/>
  </si>
  <si>
    <t>○ 製品における化学物質の含有率は、対象となる製品の容器に記載された成分表をもとに把握できます。成分表が記載されていない場合は、製造元や卸売業者、小売業者にSDS（安全データシート）を請求し、含有率を把握してください。</t>
    <rPh sb="2" eb="4">
      <t>セイヒン</t>
    </rPh>
    <rPh sb="8" eb="10">
      <t>カガク</t>
    </rPh>
    <rPh sb="10" eb="12">
      <t>ブッシツ</t>
    </rPh>
    <phoneticPr fontId="1"/>
  </si>
  <si>
    <t>○ 年間使用量は、期首保管量に年間購入量を加えた量から期末保管量を差し引いたものとなります。保管量の把握が難しい場合は購入量で把握してください。</t>
    <phoneticPr fontId="1"/>
  </si>
  <si>
    <t>9. 総製品生産量または販売量</t>
    <rPh sb="3" eb="9">
      <t>ソウセイヒンセイサンリョウ</t>
    </rPh>
    <rPh sb="12" eb="15">
      <t>ハンバイリョウ</t>
    </rPh>
    <phoneticPr fontId="1"/>
  </si>
  <si>
    <t>対象期間（　　年　　月　～　　年　　月）</t>
    <rPh sb="0" eb="2">
      <t>タイショウ</t>
    </rPh>
    <rPh sb="2" eb="4">
      <t>キカン</t>
    </rPh>
    <rPh sb="7" eb="8">
      <t>ネン</t>
    </rPh>
    <rPh sb="10" eb="11">
      <t>ツキ</t>
    </rPh>
    <rPh sb="15" eb="16">
      <t>ネン</t>
    </rPh>
    <rPh sb="18" eb="19">
      <t>ツキ</t>
    </rPh>
    <phoneticPr fontId="1"/>
  </si>
  <si>
    <t>製品名等</t>
    <rPh sb="0" eb="4">
      <t>セイヒンメイトウ</t>
    </rPh>
    <phoneticPr fontId="1"/>
  </si>
  <si>
    <t>生産・販売量</t>
    <rPh sb="0" eb="2">
      <t>セイサン</t>
    </rPh>
    <rPh sb="3" eb="5">
      <t>ハンバイ</t>
    </rPh>
    <rPh sb="5" eb="6">
      <t>シヨウリョウ</t>
    </rPh>
    <phoneticPr fontId="1"/>
  </si>
  <si>
    <t>製品・商品</t>
    <rPh sb="0" eb="2">
      <t>セイヒン</t>
    </rPh>
    <rPh sb="3" eb="5">
      <t>ショウヒン</t>
    </rPh>
    <phoneticPr fontId="1"/>
  </si>
  <si>
    <t>重量</t>
    <rPh sb="0" eb="2">
      <t>ジュウリョウ</t>
    </rPh>
    <phoneticPr fontId="1"/>
  </si>
  <si>
    <t>t</t>
    <phoneticPr fontId="1"/>
  </si>
  <si>
    <t>t</t>
    <phoneticPr fontId="1"/>
  </si>
  <si>
    <t>重量合計</t>
    <rPh sb="0" eb="4">
      <t>ジュウリョウゴウケイ</t>
    </rPh>
    <phoneticPr fontId="1"/>
  </si>
  <si>
    <t>重量以外</t>
    <rPh sb="0" eb="4">
      <t>ジュウリョウイガイ</t>
    </rPh>
    <phoneticPr fontId="1"/>
  </si>
  <si>
    <t>○ 設備工事業等商品販売を伴う場合、その他工場やプラント等を有する建設業者は、商品等の生産量または販売量を把握してください。</t>
    <rPh sb="39" eb="41">
      <t>ショウヒン</t>
    </rPh>
    <rPh sb="41" eb="42">
      <t>トウ</t>
    </rPh>
    <rPh sb="43" eb="46">
      <t>セイサンリョウ</t>
    </rPh>
    <rPh sb="49" eb="52">
      <t>ハンバイリョウ</t>
    </rPh>
    <phoneticPr fontId="1"/>
  </si>
  <si>
    <t>・</t>
    <phoneticPr fontId="1"/>
  </si>
  <si>
    <t>資機材置場床面積</t>
    <rPh sb="0" eb="3">
      <t>シキザイ</t>
    </rPh>
    <rPh sb="3" eb="4">
      <t>オ</t>
    </rPh>
    <rPh sb="4" eb="5">
      <t>バ</t>
    </rPh>
    <rPh sb="5" eb="6">
      <t>ユカ</t>
    </rPh>
    <rPh sb="6" eb="8">
      <t>メンセキ</t>
    </rPh>
    <phoneticPr fontId="1"/>
  </si>
  <si>
    <t>工事業務等の内容</t>
    <rPh sb="0" eb="2">
      <t>コウジ</t>
    </rPh>
    <rPh sb="2" eb="5">
      <t>ギョウムトウ</t>
    </rPh>
    <rPh sb="6" eb="8">
      <t>ナイヨウ</t>
    </rPh>
    <phoneticPr fontId="2"/>
  </si>
  <si>
    <t>発注元</t>
    <rPh sb="0" eb="3">
      <t>ハッチュウモト</t>
    </rPh>
    <phoneticPr fontId="2"/>
  </si>
  <si>
    <t>3. エネルギー使用量</t>
    <phoneticPr fontId="1"/>
  </si>
  <si>
    <t>4. 一般廃棄物排出量等</t>
    <rPh sb="3" eb="5">
      <t>イッパン</t>
    </rPh>
    <rPh sb="5" eb="8">
      <t>ハイキブツ</t>
    </rPh>
    <rPh sb="8" eb="10">
      <t>ハイシュツ</t>
    </rPh>
    <rPh sb="10" eb="12">
      <t>リョウナド</t>
    </rPh>
    <phoneticPr fontId="1"/>
  </si>
  <si>
    <t>5. 産業廃棄物排出量等</t>
    <rPh sb="3" eb="5">
      <t>サンギョウ</t>
    </rPh>
    <rPh sb="5" eb="8">
      <t>ハイキブツ</t>
    </rPh>
    <rPh sb="8" eb="10">
      <t>ハイシュツ</t>
    </rPh>
    <rPh sb="10" eb="12">
      <t>リョウナド</t>
    </rPh>
    <phoneticPr fontId="1"/>
  </si>
  <si>
    <t>6. 水使用量及び総排水量</t>
    <rPh sb="3" eb="4">
      <t>ミズ</t>
    </rPh>
    <rPh sb="4" eb="7">
      <t>シヨウリョウ</t>
    </rPh>
    <rPh sb="7" eb="8">
      <t>オヨ</t>
    </rPh>
    <rPh sb="9" eb="10">
      <t>ソウ</t>
    </rPh>
    <rPh sb="10" eb="12">
      <t>ハイスイ</t>
    </rPh>
    <rPh sb="12" eb="13">
      <t>リョウ</t>
    </rPh>
    <phoneticPr fontId="1"/>
  </si>
  <si>
    <t>9. 総製品生産量または販売量</t>
    <rPh sb="3" eb="4">
      <t>ソウ</t>
    </rPh>
    <phoneticPr fontId="1"/>
  </si>
  <si>
    <t>※都市ガスの排出係数「2.16」は地球温暖化対策推進法施行令に示された標準状態での単位発熱量を多くの地方公共団体が都市ガス供給を受ける際の一般的と考えられる条件（温度15℃、1.02 気圧）の体積当たりに換算した値。</t>
    <rPh sb="1" eb="3">
      <t>トシ</t>
    </rPh>
    <rPh sb="6" eb="8">
      <t>ハイシュツ</t>
    </rPh>
    <rPh sb="8" eb="10">
      <t>ケイスウ</t>
    </rPh>
    <rPh sb="106" eb="107">
      <t>アタイ</t>
    </rPh>
    <phoneticPr fontId="2"/>
  </si>
  <si>
    <t>kg-CO2/L</t>
    <phoneticPr fontId="2"/>
  </si>
  <si>
    <t>kg-CO2/L</t>
    <phoneticPr fontId="2"/>
  </si>
  <si>
    <t>kg-CO2/m3</t>
    <phoneticPr fontId="2"/>
  </si>
  <si>
    <t>kg-CO2/kg</t>
    <phoneticPr fontId="2"/>
  </si>
  <si>
    <t>kg-CO2/kg</t>
    <phoneticPr fontId="2"/>
  </si>
  <si>
    <t>1-2. 建設現場等の概要及び件数</t>
    <rPh sb="5" eb="7">
      <t>ケンセツ</t>
    </rPh>
    <rPh sb="7" eb="10">
      <t>ゲンバトウ</t>
    </rPh>
    <rPh sb="11" eb="13">
      <t>ガイヨウ</t>
    </rPh>
    <rPh sb="13" eb="14">
      <t>オヨ</t>
    </rPh>
    <rPh sb="15" eb="17">
      <t>ケンスウ</t>
    </rPh>
    <phoneticPr fontId="1"/>
  </si>
  <si>
    <t>2. 環境への負荷の状況（取りまとめ表）：二酸化炭素排出量、廃棄物排出量、水使用量、化学物質使用量等を一表に取りまとめる表</t>
    <rPh sb="3" eb="5">
      <t>カンキョウ</t>
    </rPh>
    <rPh sb="7" eb="9">
      <t>フカ</t>
    </rPh>
    <rPh sb="10" eb="12">
      <t>ジョウキョウ</t>
    </rPh>
    <rPh sb="13" eb="14">
      <t>ト</t>
    </rPh>
    <rPh sb="18" eb="19">
      <t>ヒョウ</t>
    </rPh>
    <rPh sb="21" eb="29">
      <t>ニサンカタンソハイシュツリョウ</t>
    </rPh>
    <rPh sb="30" eb="33">
      <t>ハイキブツ</t>
    </rPh>
    <rPh sb="33" eb="36">
      <t>ハイシュツリョウ</t>
    </rPh>
    <rPh sb="37" eb="38">
      <t>ミズ</t>
    </rPh>
    <rPh sb="38" eb="41">
      <t>シヨウリョウ</t>
    </rPh>
    <rPh sb="42" eb="44">
      <t>カガク</t>
    </rPh>
    <rPh sb="44" eb="46">
      <t>ブッシツ</t>
    </rPh>
    <rPh sb="46" eb="49">
      <t>シヨウリョウ</t>
    </rPh>
    <rPh sb="49" eb="50">
      <t>トウ</t>
    </rPh>
    <rPh sb="51" eb="52">
      <t>イチ</t>
    </rPh>
    <rPh sb="52" eb="53">
      <t>オモテ</t>
    </rPh>
    <rPh sb="54" eb="55">
      <t>ト</t>
    </rPh>
    <rPh sb="60" eb="61">
      <t>ヒョウ</t>
    </rPh>
    <phoneticPr fontId="1"/>
  </si>
  <si>
    <t>○ 規模が比較的大きな建設現場（元請工事金額5,000万円以上が一つの目安）は、工事毎に記入してください。</t>
    <phoneticPr fontId="2"/>
  </si>
  <si>
    <t>○ 上記の規模以下の建設現場は、同種の工事等をまとめて名称及び件数と合計金額を記入してください。</t>
    <phoneticPr fontId="2"/>
  </si>
  <si>
    <t>○ 内容の欄には、主な工種や作業内容（例：土工、コンクリート工、水路工、舗装工、戸建住宅新築工事、工場増築工事、協同住宅設計、橋梁上部設計、測量調査）等を記入してください。</t>
    <phoneticPr fontId="2"/>
  </si>
  <si>
    <t>○ 環境配慮事項の欄には、工事の内容から必要とされる建設現場等周辺への環境配慮事項を記入してください。</t>
    <phoneticPr fontId="2"/>
  </si>
  <si>
    <t>○ 使用建機等の欄には、工事現場で使用する主な建設機械（建機）や設備機器等を記入してください。</t>
    <phoneticPr fontId="2"/>
  </si>
  <si>
    <t>○ 発注元の欄には発注元が、公共機関であるか民間であるかの別を記入してください。下請工事の場合は、元請の発注元を記入してください。</t>
    <rPh sb="2" eb="5">
      <t>ハッチュウモト</t>
    </rPh>
    <rPh sb="16" eb="18">
      <t>キカン</t>
    </rPh>
    <rPh sb="40" eb="44">
      <t>シタウケコウジ</t>
    </rPh>
    <rPh sb="45" eb="47">
      <t>バアイ</t>
    </rPh>
    <rPh sb="49" eb="51">
      <t>モトウケ</t>
    </rPh>
    <rPh sb="52" eb="55">
      <t>ハッチュウモト</t>
    </rPh>
    <rPh sb="56" eb="58">
      <t>キニュウ</t>
    </rPh>
    <phoneticPr fontId="2"/>
  </si>
  <si>
    <t>注：公共用水域への排水にあたり、排出量料金等が必要な場合は、これを把握することが望まれます。</t>
    <rPh sb="0" eb="1">
      <t>チュウ</t>
    </rPh>
    <rPh sb="2" eb="5">
      <t>コウキョウヨウ</t>
    </rPh>
    <rPh sb="5" eb="7">
      <t>スイイキ</t>
    </rPh>
    <rPh sb="9" eb="11">
      <t>ハイスイ</t>
    </rPh>
    <rPh sb="16" eb="19">
      <t>ハイシュツリョウ</t>
    </rPh>
    <rPh sb="19" eb="21">
      <t>リョウキン</t>
    </rPh>
    <rPh sb="21" eb="22">
      <t>トウ</t>
    </rPh>
    <rPh sb="23" eb="25">
      <t>ヒツヨウ</t>
    </rPh>
    <rPh sb="26" eb="28">
      <t>バアイ</t>
    </rPh>
    <rPh sb="33" eb="35">
      <t>ハアク</t>
    </rPh>
    <rPh sb="40" eb="41">
      <t>ノゾ</t>
    </rPh>
    <phoneticPr fontId="1"/>
  </si>
  <si>
    <t>＜自己チェック表の構成等＞</t>
    <rPh sb="1" eb="3">
      <t>ジコ</t>
    </rPh>
    <rPh sb="7" eb="8">
      <t>ヒョウ</t>
    </rPh>
    <rPh sb="9" eb="11">
      <t>コウセイ</t>
    </rPh>
    <rPh sb="11" eb="12">
      <t>トウ</t>
    </rPh>
    <phoneticPr fontId="1"/>
  </si>
  <si>
    <t>　また、エネルギー使用量料金、廃棄物処理費用等についても入力し、どの程度のコストがかかっているかを把握してください。</t>
    <rPh sb="18" eb="20">
      <t>ショリ</t>
    </rPh>
    <phoneticPr fontId="1"/>
  </si>
  <si>
    <r>
      <t>環境配慮事項
（CO2</t>
    </r>
    <r>
      <rPr>
        <sz val="11"/>
        <color theme="1"/>
        <rFont val="メイリオ"/>
        <family val="3"/>
        <charset val="128"/>
      </rPr>
      <t>排出予想量）</t>
    </r>
    <rPh sb="0" eb="2">
      <t>カンキョウ</t>
    </rPh>
    <rPh sb="2" eb="4">
      <t>ハイリョ</t>
    </rPh>
    <rPh sb="4" eb="6">
      <t>ジコウ</t>
    </rPh>
    <rPh sb="11" eb="13">
      <t>ハイシュツ</t>
    </rPh>
    <rPh sb="13" eb="16">
      <t>ヨソウリョウ</t>
    </rPh>
    <phoneticPr fontId="2"/>
  </si>
  <si>
    <t>○ 排出係数は「地球温暖化対策の推進に関する法律」の単位発熱量と炭素排出係数を用い、算出しています（「単位発熱量」×「炭素排出係数」×44/12）。【参考】二酸化炭素の分子量は44、炭素の原子量は12。</t>
    <rPh sb="75" eb="77">
      <t>サンコウ</t>
    </rPh>
    <rPh sb="78" eb="81">
      <t>ニサンカ</t>
    </rPh>
    <rPh sb="81" eb="83">
      <t>タンソ</t>
    </rPh>
    <rPh sb="84" eb="87">
      <t>ブンシリョウ</t>
    </rPh>
    <rPh sb="91" eb="93">
      <t>タンソ</t>
    </rPh>
    <rPh sb="94" eb="97">
      <t>ゲンシリョウ</t>
    </rPh>
    <phoneticPr fontId="1"/>
  </si>
  <si>
    <t>○ 本チェック表は、以下の11シートから構成されています。「入力の手順等」を参考に、必要な数値、項目名、単位等を入力してください。</t>
    <rPh sb="2" eb="3">
      <t>ホン</t>
    </rPh>
    <rPh sb="7" eb="8">
      <t>ヒョウ</t>
    </rPh>
    <rPh sb="10" eb="12">
      <t>イカ</t>
    </rPh>
    <rPh sb="20" eb="22">
      <t>コウセイ</t>
    </rPh>
    <rPh sb="30" eb="32">
      <t>ニュウリョク</t>
    </rPh>
    <rPh sb="33" eb="35">
      <t>テジュン</t>
    </rPh>
    <rPh sb="35" eb="36">
      <t>トウ</t>
    </rPh>
    <rPh sb="38" eb="40">
      <t>サンコウ</t>
    </rPh>
    <rPh sb="42" eb="44">
      <t>ヒツヨウ</t>
    </rPh>
    <rPh sb="45" eb="47">
      <t>スウチ</t>
    </rPh>
    <rPh sb="48" eb="51">
      <t>コウモクメイ</t>
    </rPh>
    <rPh sb="52" eb="54">
      <t>タンイ</t>
    </rPh>
    <rPh sb="54" eb="55">
      <t>トウ</t>
    </rPh>
    <rPh sb="56" eb="58">
      <t>ニュウリョク</t>
    </rPh>
    <phoneticPr fontId="1"/>
  </si>
  <si>
    <t>m3</t>
    <phoneticPr fontId="2"/>
  </si>
  <si>
    <t>○ 購入電力は「電力1」～「電力3」及び「建設現場等の購入電力」の表を、自家発電は「電力4」～「電力5」の表を使用して、それぞれ入力してください。</t>
    <rPh sb="2" eb="4">
      <t>コウニュウ</t>
    </rPh>
    <rPh sb="4" eb="6">
      <t>デンリョク</t>
    </rPh>
    <rPh sb="8" eb="10">
      <t>デンリョク</t>
    </rPh>
    <rPh sb="14" eb="16">
      <t>デンリョク</t>
    </rPh>
    <rPh sb="18" eb="19">
      <t>オヨ</t>
    </rPh>
    <rPh sb="21" eb="23">
      <t>ケンセツ</t>
    </rPh>
    <rPh sb="23" eb="25">
      <t>ゲンバ</t>
    </rPh>
    <rPh sb="25" eb="26">
      <t>トウ</t>
    </rPh>
    <rPh sb="27" eb="29">
      <t>コウニュウ</t>
    </rPh>
    <rPh sb="29" eb="31">
      <t>デンリョク</t>
    </rPh>
    <rPh sb="33" eb="34">
      <t>ヒョウ</t>
    </rPh>
    <rPh sb="36" eb="38">
      <t>ジカ</t>
    </rPh>
    <rPh sb="38" eb="40">
      <t>ハツデン</t>
    </rPh>
    <rPh sb="64" eb="66">
      <t>ニュウリョク</t>
    </rPh>
    <phoneticPr fontId="1"/>
  </si>
  <si>
    <t>　こちらから入手できる排出係数の単位は「t-CO2/kWh」ですが、本表では単位を「kg-CO2/kWh」としているため、1,000を乗じて入力してください。</t>
    <rPh sb="6" eb="8">
      <t>ニュウシュ</t>
    </rPh>
    <rPh sb="11" eb="13">
      <t>ハイシュツ</t>
    </rPh>
    <rPh sb="13" eb="15">
      <t>ケイスウ</t>
    </rPh>
    <rPh sb="16" eb="18">
      <t>タンイ</t>
    </rPh>
    <rPh sb="34" eb="36">
      <t>ホンピョウ</t>
    </rPh>
    <rPh sb="38" eb="40">
      <t>タンイ</t>
    </rPh>
    <rPh sb="67" eb="68">
      <t>ジョウ</t>
    </rPh>
    <rPh sb="70" eb="72">
      <t>ニュウリョク</t>
    </rPh>
    <phoneticPr fontId="2"/>
  </si>
  <si>
    <t>○ 内訳については、上段に廃棄物の種類（可燃ごみ、不燃ごみ、資源ごみ等）を、下段の括弧内には当該地方公共団体等における処理方法等（焼却、最終処分（埋立）、再資源化等）を、それぞれ入力してください。</t>
    <phoneticPr fontId="1"/>
  </si>
  <si>
    <t>○ 処理費用には、収集運搬及び処分に関わる費用の合計を入力してください。</t>
    <rPh sb="13" eb="14">
      <t>オヨ</t>
    </rPh>
    <rPh sb="15" eb="17">
      <t>ショブン</t>
    </rPh>
    <rPh sb="18" eb="19">
      <t>カカ</t>
    </rPh>
    <rPh sb="24" eb="26">
      <t>ゴウケイ</t>
    </rPh>
    <rPh sb="27" eb="29">
      <t>ニュウリョク</t>
    </rPh>
    <phoneticPr fontId="1"/>
  </si>
  <si>
    <t>○ 処理費用について、再資源化のために有価物として売却している場合は、金額をマイナスで入力してください。</t>
    <phoneticPr fontId="1"/>
  </si>
  <si>
    <t>○ 再資源化量には、有価物として売却したものも含まれます。</t>
    <rPh sb="2" eb="6">
      <t>サイシゲンカ</t>
    </rPh>
    <rPh sb="6" eb="7">
      <t>リョウ</t>
    </rPh>
    <rPh sb="10" eb="13">
      <t>ユウカブツ</t>
    </rPh>
    <rPh sb="16" eb="18">
      <t>バイキャク</t>
    </rPh>
    <rPh sb="23" eb="24">
      <t>フク</t>
    </rPh>
    <phoneticPr fontId="1"/>
  </si>
  <si>
    <t>○ 処理費用には、収集運搬及び処分に関わる費用の合計を入力してください。</t>
    <rPh sb="21" eb="23">
      <t>ヒヨウ</t>
    </rPh>
    <phoneticPr fontId="1"/>
  </si>
  <si>
    <t>○ 処理費用について、再資源化のために有価物として売却している場合は、金額をマイナスで入力してください。</t>
  </si>
  <si>
    <t>は、自動で合計値等が入力され、「2. 環境への負荷の状況（取りまとめ表）」に自動で入力されます。</t>
    <rPh sb="2" eb="4">
      <t>ジドウ</t>
    </rPh>
    <rPh sb="5" eb="8">
      <t>ゴウケイチ</t>
    </rPh>
    <rPh sb="8" eb="9">
      <t>トウ</t>
    </rPh>
    <rPh sb="10" eb="12">
      <t>ニュウリョク</t>
    </rPh>
    <rPh sb="19" eb="21">
      <t>カンキョウ</t>
    </rPh>
    <rPh sb="23" eb="25">
      <t>フカ</t>
    </rPh>
    <rPh sb="26" eb="28">
      <t>ジョウキョウ</t>
    </rPh>
    <rPh sb="29" eb="30">
      <t>ト</t>
    </rPh>
    <rPh sb="34" eb="35">
      <t>ヒョウ</t>
    </rPh>
    <rPh sb="38" eb="40">
      <t>ジドウ</t>
    </rPh>
    <rPh sb="41" eb="43">
      <t>ニュウリョク</t>
    </rPh>
    <phoneticPr fontId="1"/>
  </si>
  <si>
    <t>項目</t>
    <rPh sb="0" eb="2">
      <t>コウモク</t>
    </rPh>
    <phoneticPr fontId="1"/>
  </si>
  <si>
    <t>エネルギー
使用量
（シート：
3. エネルギー使用量）</t>
    <rPh sb="6" eb="8">
      <t>シヨウ</t>
    </rPh>
    <rPh sb="8" eb="9">
      <t>リョウ</t>
    </rPh>
    <phoneticPr fontId="1"/>
  </si>
  <si>
    <t>一般廃棄物総排出量
（シート：4. 一般廃棄物排出量等）</t>
    <rPh sb="0" eb="2">
      <t>イッパン</t>
    </rPh>
    <rPh sb="2" eb="5">
      <t>ハイキブツ</t>
    </rPh>
    <rPh sb="5" eb="6">
      <t>ソウ</t>
    </rPh>
    <rPh sb="6" eb="9">
      <t>ハイシュツリョウ</t>
    </rPh>
    <phoneticPr fontId="1"/>
  </si>
  <si>
    <t>産業廃棄物総排出量
（シート：5. 産業廃棄物排出量等）</t>
    <rPh sb="0" eb="2">
      <t>サンギョウ</t>
    </rPh>
    <rPh sb="2" eb="5">
      <t>ハイキブツ</t>
    </rPh>
    <rPh sb="5" eb="6">
      <t>ソウ</t>
    </rPh>
    <rPh sb="6" eb="9">
      <t>ハイシュツリョウ</t>
    </rPh>
    <phoneticPr fontId="1"/>
  </si>
  <si>
    <t>産業廃棄物（特別管理）総排出量
（シート：5. 産業廃棄物排出量等）</t>
    <rPh sb="0" eb="2">
      <t>サンギョウ</t>
    </rPh>
    <rPh sb="2" eb="5">
      <t>ハイキブツ</t>
    </rPh>
    <rPh sb="6" eb="8">
      <t>トクベツ</t>
    </rPh>
    <rPh sb="8" eb="10">
      <t>カンリ</t>
    </rPh>
    <rPh sb="11" eb="12">
      <t>ソウ</t>
    </rPh>
    <rPh sb="12" eb="15">
      <t>ハイシュツリョウ</t>
    </rPh>
    <phoneticPr fontId="1"/>
  </si>
  <si>
    <t>水使用量
（シート：
6. 水使用量及び総排出量）</t>
    <rPh sb="0" eb="1">
      <t>ミズ</t>
    </rPh>
    <rPh sb="1" eb="4">
      <t>シヨウリョウ</t>
    </rPh>
    <phoneticPr fontId="1"/>
  </si>
  <si>
    <t>化学物質
使用量
（シート：
7. 化学物質使用量）</t>
    <rPh sb="0" eb="2">
      <t>カガク</t>
    </rPh>
    <rPh sb="2" eb="4">
      <t>ブッシツ</t>
    </rPh>
    <rPh sb="5" eb="8">
      <t>シヨウリョウ</t>
    </rPh>
    <phoneticPr fontId="1"/>
  </si>
  <si>
    <t>○ 本取りまとめ表は、「3. エネルギー使用量」「4. 一般廃棄物排出量等」「5. 産業廃棄物排出量等」「6. 水使用量及び総排水量」「7. 化学物質使用量」を一表に取りまとめたもので、各表の黄色のセルの合計値が自動で入力されるよう設定しています。</t>
    <rPh sb="3" eb="4">
      <t>ト</t>
    </rPh>
    <rPh sb="8" eb="9">
      <t>ヒョウ</t>
    </rPh>
    <rPh sb="20" eb="23">
      <t>シヨウリョウ</t>
    </rPh>
    <rPh sb="28" eb="30">
      <t>イッパン</t>
    </rPh>
    <rPh sb="30" eb="33">
      <t>ハイキブツ</t>
    </rPh>
    <rPh sb="33" eb="36">
      <t>ハイシュツリョウ</t>
    </rPh>
    <rPh sb="36" eb="37">
      <t>トウ</t>
    </rPh>
    <rPh sb="42" eb="47">
      <t>サンギョウハイキブツ</t>
    </rPh>
    <rPh sb="47" eb="50">
      <t>ハイシュツリョウ</t>
    </rPh>
    <rPh sb="50" eb="51">
      <t>トウ</t>
    </rPh>
    <rPh sb="80" eb="81">
      <t>イチ</t>
    </rPh>
    <rPh sb="81" eb="82">
      <t>オモテ</t>
    </rPh>
    <rPh sb="83" eb="84">
      <t>ト</t>
    </rPh>
    <rPh sb="93" eb="95">
      <t>カクヒョウ</t>
    </rPh>
    <rPh sb="96" eb="98">
      <t>キイロ</t>
    </rPh>
    <rPh sb="102" eb="105">
      <t>ゴウケイチ</t>
    </rPh>
    <rPh sb="106" eb="108">
      <t>ジドウ</t>
    </rPh>
    <rPh sb="109" eb="111">
      <t>ニュウリョク</t>
    </rPh>
    <rPh sb="116" eb="118">
      <t>セッテイ</t>
    </rPh>
    <phoneticPr fontId="1"/>
  </si>
  <si>
    <t>○ 資源等使用量は、右の四角囲いの例を参考に、主要な物質を把握してください。</t>
    <rPh sb="2" eb="4">
      <t>シゲン</t>
    </rPh>
    <rPh sb="4" eb="5">
      <t>トウ</t>
    </rPh>
    <phoneticPr fontId="1"/>
  </si>
  <si>
    <t>○ 資源等使用量を把握するのが困難な場合には、総製品生産量または総商品販売量に廃棄物排出量を足し合わせて算出することもできます。</t>
    <rPh sb="2" eb="4">
      <t>シゲン</t>
    </rPh>
    <rPh sb="4" eb="5">
      <t>トウ</t>
    </rPh>
    <rPh sb="5" eb="8">
      <t>シヨウリョウ</t>
    </rPh>
    <phoneticPr fontId="1"/>
  </si>
  <si>
    <t>○ 製品の生産において原材料等として投入される水は、「8. 資源等使用量」で把握してください。</t>
    <rPh sb="30" eb="32">
      <t>シゲン</t>
    </rPh>
    <rPh sb="32" eb="33">
      <t>トウ</t>
    </rPh>
    <phoneticPr fontId="1"/>
  </si>
  <si>
    <t>8. 資源等使用量（使用する主な建設資材）</t>
    <rPh sb="3" eb="5">
      <t>シゲン</t>
    </rPh>
    <rPh sb="5" eb="6">
      <t>トウ</t>
    </rPh>
    <rPh sb="6" eb="9">
      <t>シヨウリョウ</t>
    </rPh>
    <rPh sb="10" eb="12">
      <t>シヨウ</t>
    </rPh>
    <rPh sb="14" eb="15">
      <t>オモ</t>
    </rPh>
    <rPh sb="16" eb="18">
      <t>ケンセツ</t>
    </rPh>
    <rPh sb="18" eb="20">
      <t>シザイ</t>
    </rPh>
    <phoneticPr fontId="1"/>
  </si>
  <si>
    <t>（3）建設発生土</t>
    <rPh sb="3" eb="5">
      <t>ケンセツ</t>
    </rPh>
    <rPh sb="5" eb="8">
      <t>ハッセイド</t>
    </rPh>
    <phoneticPr fontId="1"/>
  </si>
  <si>
    <t>発生量</t>
    <rPh sb="0" eb="3">
      <t>ハッセイリョウ</t>
    </rPh>
    <phoneticPr fontId="1"/>
  </si>
  <si>
    <t>再使用量</t>
    <rPh sb="0" eb="1">
      <t>サイ</t>
    </rPh>
    <rPh sb="1" eb="4">
      <t>シヨウリョウ</t>
    </rPh>
    <phoneticPr fontId="1"/>
  </si>
  <si>
    <t>ストック量</t>
    <rPh sb="4" eb="5">
      <t>リョウ</t>
    </rPh>
    <phoneticPr fontId="1"/>
  </si>
  <si>
    <t>埋立等処理量</t>
    <rPh sb="0" eb="2">
      <t>ウメタテ</t>
    </rPh>
    <rPh sb="2" eb="3">
      <t>トウ</t>
    </rPh>
    <rPh sb="3" eb="6">
      <t>ショリリョウ</t>
    </rPh>
    <phoneticPr fontId="1"/>
  </si>
  <si>
    <t>有効利用率</t>
    <rPh sb="0" eb="2">
      <t>ユウコウ</t>
    </rPh>
    <rPh sb="2" eb="5">
      <t>リヨウリツ</t>
    </rPh>
    <phoneticPr fontId="1"/>
  </si>
  <si>
    <t>％</t>
    <phoneticPr fontId="1"/>
  </si>
  <si>
    <t>（注）建設副産物の一つで、建設工事から搬出される土砂であり、廃棄物処理法に規定する廃棄物には該当しません。建設発生土には(1)土砂及び専ら土地造成の目的となる土砂に準ずるもの、(2)港湾、河川等の浚渫に伴って生ずる土砂（浚渫土）、その他これに類するものがあります。</t>
    <phoneticPr fontId="1"/>
  </si>
  <si>
    <r>
      <t>建設発生土</t>
    </r>
    <r>
      <rPr>
        <vertAlign val="superscript"/>
        <sz val="10.5"/>
        <color theme="1"/>
        <rFont val="メイリオ"/>
        <family val="3"/>
        <charset val="128"/>
      </rPr>
      <t>（注）</t>
    </r>
    <rPh sb="0" eb="2">
      <t>ケンセツ</t>
    </rPh>
    <rPh sb="2" eb="5">
      <t>ハッセイド</t>
    </rPh>
    <phoneticPr fontId="1"/>
  </si>
  <si>
    <t xml:space="preserve">　　　建設発生土における有効利用率については、次の式から算出してください。有効利用率＝（再使用量＋ストック量）／発生量
</t>
    <rPh sb="23" eb="24">
      <t>ツギ</t>
    </rPh>
    <phoneticPr fontId="1"/>
  </si>
  <si>
    <t>再資源化率</t>
    <rPh sb="0" eb="4">
      <t>サイシゲンカ</t>
    </rPh>
    <rPh sb="4" eb="5">
      <t>リツ</t>
    </rPh>
    <phoneticPr fontId="1"/>
  </si>
  <si>
    <t>％</t>
    <phoneticPr fontId="1"/>
  </si>
  <si>
    <t>○ ①～⑪に該当しない項目で大量に使用しているエネルギーがある場合には、⑫以降の表に入力してください。</t>
    <rPh sb="14" eb="15">
      <t>オオ</t>
    </rPh>
    <rPh sb="37" eb="39">
      <t>イコウ</t>
    </rPh>
    <phoneticPr fontId="1"/>
  </si>
  <si>
    <t>②建設現場等のガソリン</t>
    <rPh sb="1" eb="3">
      <t>ケンセツ</t>
    </rPh>
    <rPh sb="3" eb="5">
      <t>ゲンバ</t>
    </rPh>
    <rPh sb="5" eb="6">
      <t>トウ</t>
    </rPh>
    <phoneticPr fontId="1"/>
  </si>
  <si>
    <t>③軽油</t>
    <rPh sb="1" eb="3">
      <t>ケイユ</t>
    </rPh>
    <phoneticPr fontId="1"/>
  </si>
  <si>
    <t>④建設現場等の軽油</t>
    <rPh sb="1" eb="3">
      <t>ケンセツ</t>
    </rPh>
    <rPh sb="3" eb="5">
      <t>ゲンバ</t>
    </rPh>
    <rPh sb="5" eb="6">
      <t>トウ</t>
    </rPh>
    <rPh sb="7" eb="9">
      <t>ケイユ</t>
    </rPh>
    <phoneticPr fontId="1"/>
  </si>
  <si>
    <t>⑤灯油</t>
    <rPh sb="1" eb="3">
      <t>トウユ</t>
    </rPh>
    <phoneticPr fontId="1"/>
  </si>
  <si>
    <t>⑦A重油</t>
    <rPh sb="2" eb="4">
      <t>ジュウユ</t>
    </rPh>
    <phoneticPr fontId="1"/>
  </si>
  <si>
    <t>⑧都市ガス</t>
    <rPh sb="1" eb="3">
      <t>トシ</t>
    </rPh>
    <phoneticPr fontId="1"/>
  </si>
  <si>
    <t>⑨液化石油ガス（LPG）</t>
    <phoneticPr fontId="1"/>
  </si>
  <si>
    <t>⑪液化天然ガス（LNG）</t>
    <phoneticPr fontId="1"/>
  </si>
  <si>
    <t>⑫その他1</t>
    <rPh sb="3" eb="4">
      <t>タ</t>
    </rPh>
    <phoneticPr fontId="1"/>
  </si>
  <si>
    <t>⑬その他2</t>
    <rPh sb="3" eb="4">
      <t>タ</t>
    </rPh>
    <phoneticPr fontId="1"/>
  </si>
  <si>
    <t>⑭その他3</t>
    <rPh sb="3" eb="4">
      <t>タ</t>
    </rPh>
    <phoneticPr fontId="1"/>
  </si>
  <si>
    <t>⑮その他4</t>
    <rPh sb="3" eb="4">
      <t>タ</t>
    </rPh>
    <phoneticPr fontId="1"/>
  </si>
  <si>
    <t>⑥建設現場等の灯油</t>
    <rPh sb="1" eb="3">
      <t>ケンセツ</t>
    </rPh>
    <rPh sb="3" eb="5">
      <t>ゲンバ</t>
    </rPh>
    <rPh sb="5" eb="6">
      <t>トウ</t>
    </rPh>
    <rPh sb="7" eb="9">
      <t>トウユ</t>
    </rPh>
    <phoneticPr fontId="1"/>
  </si>
  <si>
    <t>⑩建設現場等の液化石油ガス（LPG）</t>
    <rPh sb="1" eb="3">
      <t>ケンセツ</t>
    </rPh>
    <rPh sb="3" eb="5">
      <t>ゲンバ</t>
    </rPh>
    <rPh sb="5" eb="6">
      <t>トウ</t>
    </rPh>
    <phoneticPr fontId="1"/>
  </si>
  <si>
    <t>建設現場等のガソリン</t>
    <rPh sb="0" eb="2">
      <t>ケンセツ</t>
    </rPh>
    <rPh sb="2" eb="4">
      <t>ゲンバ</t>
    </rPh>
    <rPh sb="4" eb="5">
      <t>トウ</t>
    </rPh>
    <phoneticPr fontId="1"/>
  </si>
  <si>
    <t>建設現場等の軽油</t>
    <rPh sb="0" eb="2">
      <t>ケンセツ</t>
    </rPh>
    <rPh sb="2" eb="4">
      <t>ゲンバ</t>
    </rPh>
    <rPh sb="4" eb="5">
      <t>トウ</t>
    </rPh>
    <rPh sb="6" eb="8">
      <t>ケイユ</t>
    </rPh>
    <phoneticPr fontId="1"/>
  </si>
  <si>
    <t>建設現場等の灯油</t>
    <rPh sb="0" eb="2">
      <t>ケンセツ</t>
    </rPh>
    <rPh sb="2" eb="4">
      <t>ゲンバ</t>
    </rPh>
    <rPh sb="4" eb="5">
      <t>トウ</t>
    </rPh>
    <rPh sb="6" eb="8">
      <t>トウユ</t>
    </rPh>
    <phoneticPr fontId="1"/>
  </si>
  <si>
    <t>建設現場等の液化石油ガス（LPG）</t>
    <rPh sb="0" eb="2">
      <t>ケンセツ</t>
    </rPh>
    <rPh sb="2" eb="4">
      <t>ゲンバ</t>
    </rPh>
    <rPh sb="4" eb="5">
      <t>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</si>
</sst>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76" formatCode="yyyy&quot;年&quot;m&quot;月&quot;;@"/>
    <numFmt numFmtId="177" formatCode="0.000_ "/>
    <numFmt numFmtId="178" formatCode="0.0%"/>
    <numFmt numFmtId="179" formatCode="#,##0_ "/>
    <numFmt numFmtId="180" formatCode="#,##0.000_ "/>
    <numFmt numFmtId="181" formatCode="#,##0_);[Red]\(#,##0\)"/>
    <numFmt numFmtId="182" formatCode="#,##0.0_ "/>
    <numFmt numFmtId="183" formatCode="#,##0.00_ "/>
    <numFmt numFmtId="184" formatCode="#,##0.000_);[Red]\(#,##0.000\)"/>
    <numFmt numFmtId="185" formatCode="#,##0.0000_ "/>
    <numFmt numFmtId="186" formatCode="#,##0.00_);[Red]\(#,##0.00\)"/>
    <numFmt numFmtId="187" formatCode="#,##0.0_);[Red]\(#,##0.0\)"/>
  </numFmts>
  <fonts count="26" x14ac:knownFonts="1">
    <font>
      <sz val="11"/>
      <color theme="1"/>
      <name val="メイリオ"/>
      <family val="3"/>
      <charset val="128"/>
    </font>
    <font>
      <sz val="6"/>
      <name val="メイリオ"/>
      <family val="3"/>
      <charset val="128"/>
    </font>
    <font>
      <sz val="6"/>
      <name val="ＭＳ Ｐゴシック"/>
      <family val="3"/>
      <charset val="128"/>
    </font>
    <font>
      <sz val="10.5"/>
      <name val="メイリオ"/>
      <family val="3"/>
      <charset val="128"/>
    </font>
    <font>
      <sz val="14"/>
      <name val="メイリオ"/>
      <family val="3"/>
      <charset val="128"/>
    </font>
    <font>
      <sz val="11"/>
      <color theme="1"/>
      <name val="メイリオ"/>
      <family val="3"/>
      <charset val="128"/>
    </font>
    <font>
      <sz val="11"/>
      <color theme="1"/>
      <name val="ＭＳ Ｐゴシック"/>
      <family val="3"/>
      <charset val="128"/>
      <scheme val="minor"/>
    </font>
    <font>
      <sz val="9"/>
      <color theme="1"/>
      <name val="メイリオ"/>
      <family val="3"/>
      <charset val="128"/>
    </font>
    <font>
      <sz val="10.5"/>
      <color theme="1"/>
      <name val="メイリオ"/>
      <family val="3"/>
      <charset val="128"/>
    </font>
    <font>
      <sz val="10.5"/>
      <color theme="0"/>
      <name val="メイリオ"/>
      <family val="3"/>
      <charset val="128"/>
    </font>
    <font>
      <b/>
      <sz val="14"/>
      <color theme="1"/>
      <name val="メイリオ"/>
      <family val="3"/>
      <charset val="128"/>
    </font>
    <font>
      <b/>
      <sz val="10.5"/>
      <color theme="1"/>
      <name val="メイリオ"/>
      <family val="3"/>
      <charset val="128"/>
    </font>
    <font>
      <sz val="14"/>
      <color theme="1"/>
      <name val="メイリオ"/>
      <family val="3"/>
      <charset val="128"/>
    </font>
    <font>
      <sz val="11"/>
      <color theme="0"/>
      <name val="ＭＳ Ｐゴシック"/>
      <family val="3"/>
      <charset val="128"/>
      <scheme val="minor"/>
    </font>
    <font>
      <sz val="10.5"/>
      <color theme="1"/>
      <name val="ＭＳ Ｐゴシック"/>
      <family val="3"/>
      <charset val="128"/>
      <scheme val="minor"/>
    </font>
    <font>
      <sz val="10.5"/>
      <color theme="0"/>
      <name val="ＭＳ Ｐゴシック"/>
      <family val="3"/>
      <charset val="128"/>
      <scheme val="minor"/>
    </font>
    <font>
      <sz val="10.5"/>
      <color rgb="FF000000"/>
      <name val="メイリオ"/>
      <family val="3"/>
      <charset val="128"/>
    </font>
    <font>
      <sz val="11"/>
      <color theme="0"/>
      <name val="メイリオ"/>
      <family val="3"/>
      <charset val="128"/>
    </font>
    <font>
      <sz val="10.5"/>
      <color rgb="FFFF0000"/>
      <name val="メイリオ"/>
      <family val="3"/>
      <charset val="128"/>
    </font>
    <font>
      <b/>
      <sz val="14"/>
      <name val="ＭＳ 明朝"/>
      <family val="1"/>
      <charset val="128"/>
    </font>
    <font>
      <b/>
      <sz val="11"/>
      <name val="メイリオ"/>
      <family val="3"/>
      <charset val="128"/>
    </font>
    <font>
      <sz val="9"/>
      <name val="メイリオ"/>
      <family val="3"/>
      <charset val="128"/>
    </font>
    <font>
      <sz val="12"/>
      <name val="メイリオ"/>
      <family val="3"/>
      <charset val="128"/>
    </font>
    <font>
      <b/>
      <sz val="14"/>
      <name val="メイリオ"/>
      <family val="3"/>
      <charset val="128"/>
    </font>
    <font>
      <sz val="12"/>
      <color theme="1"/>
      <name val="メイリオ"/>
      <family val="3"/>
      <charset val="128"/>
    </font>
    <font>
      <vertAlign val="superscript"/>
      <sz val="10.5"/>
      <color theme="1"/>
      <name val="メイリオ"/>
      <family val="3"/>
      <charset val="128"/>
    </font>
  </fonts>
  <fills count="5">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8" tint="0.79998168889431442"/>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diagonalDown="1">
      <left style="medium">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medium">
        <color indexed="64"/>
      </right>
      <top style="thin">
        <color indexed="64"/>
      </top>
      <bottom/>
      <diagonal style="thin">
        <color indexed="64"/>
      </diagonal>
    </border>
    <border diagonalDown="1">
      <left style="thin">
        <color indexed="64"/>
      </left>
      <right style="medium">
        <color indexed="64"/>
      </right>
      <top/>
      <bottom style="thin">
        <color indexed="64"/>
      </bottom>
      <diagonal style="thin">
        <color indexed="64"/>
      </diagonal>
    </border>
    <border diagonalDown="1">
      <left style="thin">
        <color indexed="64"/>
      </left>
      <right style="medium">
        <color indexed="64"/>
      </right>
      <top/>
      <bottom/>
      <diagonal style="thin">
        <color indexed="64"/>
      </diagonal>
    </border>
    <border diagonalDown="1">
      <left style="thin">
        <color indexed="64"/>
      </left>
      <right style="medium">
        <color indexed="64"/>
      </right>
      <top/>
      <bottom style="medium">
        <color indexed="64"/>
      </bottom>
      <diagonal style="thin">
        <color indexed="64"/>
      </diagonal>
    </border>
    <border diagonalDown="1">
      <left style="thin">
        <color indexed="64"/>
      </left>
      <right style="thin">
        <color indexed="64"/>
      </right>
      <top/>
      <bottom style="medium">
        <color indexed="64"/>
      </bottom>
      <diagonal style="thin">
        <color indexed="64"/>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4">
    <xf numFmtId="0" fontId="0" fillId="0" borderId="0"/>
    <xf numFmtId="38" fontId="5" fillId="0" borderId="0" applyFont="0" applyFill="0" applyBorder="0" applyAlignment="0" applyProtection="0"/>
    <xf numFmtId="38" fontId="6" fillId="0" borderId="0" applyFont="0" applyFill="0" applyBorder="0" applyAlignment="0" applyProtection="0"/>
    <xf numFmtId="0" fontId="6" fillId="0" borderId="0">
      <alignment vertical="center"/>
    </xf>
  </cellStyleXfs>
  <cellXfs count="523">
    <xf numFmtId="0" fontId="0" fillId="0" borderId="0" xfId="0"/>
    <xf numFmtId="0" fontId="7" fillId="0" borderId="0" xfId="0" applyFont="1" applyAlignment="1">
      <alignment horizontal="justify" vertical="center"/>
    </xf>
    <xf numFmtId="0" fontId="8" fillId="0" borderId="0" xfId="0" applyFont="1" applyFill="1" applyBorder="1" applyAlignment="1">
      <alignment horizontal="center" vertical="center"/>
    </xf>
    <xf numFmtId="38" fontId="8" fillId="0" borderId="1" xfId="2" applyFont="1" applyBorder="1" applyAlignment="1" applyProtection="1">
      <alignment horizontal="center" vertical="center" shrinkToFit="1"/>
      <protection hidden="1"/>
    </xf>
    <xf numFmtId="0" fontId="8" fillId="0" borderId="0" xfId="3" applyFont="1" applyAlignment="1" applyProtection="1">
      <alignment vertical="center" shrinkToFit="1"/>
      <protection hidden="1"/>
    </xf>
    <xf numFmtId="0" fontId="9" fillId="0" borderId="0" xfId="3" applyFont="1" applyAlignment="1" applyProtection="1">
      <alignment vertical="center" shrinkToFit="1"/>
      <protection hidden="1"/>
    </xf>
    <xf numFmtId="0" fontId="8" fillId="0" borderId="0" xfId="0" applyFont="1" applyBorder="1" applyAlignment="1">
      <alignment horizontal="center" vertical="center"/>
    </xf>
    <xf numFmtId="38" fontId="8" fillId="0" borderId="1" xfId="2" applyFont="1" applyFill="1" applyBorder="1" applyAlignment="1" applyProtection="1">
      <alignment horizontal="center" vertical="center"/>
      <protection hidden="1"/>
    </xf>
    <xf numFmtId="0" fontId="8" fillId="0" borderId="1" xfId="2" applyNumberFormat="1" applyFont="1" applyFill="1" applyBorder="1" applyAlignment="1" applyProtection="1">
      <alignment horizontal="center" vertical="center"/>
      <protection hidden="1"/>
    </xf>
    <xf numFmtId="0" fontId="8" fillId="2" borderId="1" xfId="0" applyFont="1" applyFill="1" applyBorder="1" applyAlignment="1">
      <alignment horizontal="center" vertical="center"/>
    </xf>
    <xf numFmtId="0" fontId="10" fillId="0" borderId="0" xfId="0" applyFont="1" applyAlignment="1">
      <alignment vertical="center"/>
    </xf>
    <xf numFmtId="0" fontId="0" fillId="0" borderId="0" xfId="0" applyAlignment="1">
      <alignment vertical="center"/>
    </xf>
    <xf numFmtId="0" fontId="11" fillId="0" borderId="0" xfId="0" applyFont="1" applyFill="1" applyBorder="1" applyAlignment="1">
      <alignment vertical="center"/>
    </xf>
    <xf numFmtId="0" fontId="8" fillId="0" borderId="0" xfId="0" applyFont="1" applyFill="1" applyBorder="1" applyAlignment="1">
      <alignment vertical="center"/>
    </xf>
    <xf numFmtId="0" fontId="8" fillId="0" borderId="0" xfId="0" applyFont="1" applyAlignment="1">
      <alignment vertical="center"/>
    </xf>
    <xf numFmtId="0" fontId="8" fillId="2" borderId="2" xfId="0" applyFont="1" applyFill="1" applyBorder="1" applyAlignment="1">
      <alignment horizontal="center" vertical="center"/>
    </xf>
    <xf numFmtId="0" fontId="8" fillId="2" borderId="2" xfId="0" applyFont="1" applyFill="1" applyBorder="1" applyAlignment="1">
      <alignment vertical="center"/>
    </xf>
    <xf numFmtId="0" fontId="8" fillId="0" borderId="0" xfId="0" applyFont="1" applyAlignment="1">
      <alignment horizontal="center" vertical="center"/>
    </xf>
    <xf numFmtId="0" fontId="8" fillId="0" borderId="0" xfId="0" applyFont="1" applyAlignment="1">
      <alignment horizontal="left" vertical="center" wrapText="1"/>
    </xf>
    <xf numFmtId="0" fontId="6" fillId="0" borderId="0" xfId="3" applyAlignment="1" applyProtection="1">
      <alignment vertical="center"/>
      <protection hidden="1"/>
    </xf>
    <xf numFmtId="0" fontId="13" fillId="0" borderId="0" xfId="3" applyFont="1" applyAlignment="1" applyProtection="1">
      <alignment vertical="center"/>
      <protection hidden="1"/>
    </xf>
    <xf numFmtId="0" fontId="11" fillId="0" borderId="0" xfId="0" applyFont="1" applyAlignment="1">
      <alignment vertical="center"/>
    </xf>
    <xf numFmtId="0" fontId="14" fillId="0" borderId="0" xfId="3" applyFont="1" applyAlignment="1" applyProtection="1">
      <alignment vertical="center"/>
      <protection hidden="1"/>
    </xf>
    <xf numFmtId="0" fontId="15" fillId="0" borderId="0" xfId="3" applyFont="1" applyAlignment="1" applyProtection="1">
      <alignment vertical="center"/>
      <protection hidden="1"/>
    </xf>
    <xf numFmtId="176" fontId="8" fillId="0" borderId="1" xfId="0" applyNumberFormat="1" applyFont="1" applyFill="1" applyBorder="1" applyAlignment="1">
      <alignment horizontal="center" vertical="center"/>
    </xf>
    <xf numFmtId="0" fontId="8" fillId="0" borderId="1" xfId="0" applyFont="1" applyBorder="1" applyAlignment="1">
      <alignment horizontal="center" vertical="center"/>
    </xf>
    <xf numFmtId="0" fontId="16" fillId="0" borderId="0" xfId="0" applyFont="1" applyAlignment="1">
      <alignment vertical="center"/>
    </xf>
    <xf numFmtId="0" fontId="11" fillId="0" borderId="0" xfId="0" applyFont="1" applyFill="1" applyAlignment="1">
      <alignment vertical="center"/>
    </xf>
    <xf numFmtId="0" fontId="14" fillId="0" borderId="0" xfId="3" applyFont="1" applyFill="1" applyAlignment="1" applyProtection="1">
      <alignment vertical="center"/>
      <protection hidden="1"/>
    </xf>
    <xf numFmtId="0" fontId="15" fillId="0" borderId="0" xfId="3" applyFont="1" applyFill="1" applyAlignment="1" applyProtection="1">
      <alignment vertical="center"/>
      <protection hidden="1"/>
    </xf>
    <xf numFmtId="0" fontId="8" fillId="0" borderId="0" xfId="0" applyFont="1" applyFill="1" applyAlignment="1">
      <alignment vertical="center"/>
    </xf>
    <xf numFmtId="0" fontId="16" fillId="0" borderId="0" xfId="0" applyFont="1" applyFill="1" applyAlignment="1">
      <alignment vertical="center"/>
    </xf>
    <xf numFmtId="0" fontId="8" fillId="0" borderId="0" xfId="0" applyFont="1" applyBorder="1" applyAlignment="1">
      <alignment vertical="center"/>
    </xf>
    <xf numFmtId="0" fontId="16" fillId="0" borderId="0" xfId="0" applyFont="1" applyBorder="1" applyAlignment="1">
      <alignment vertical="center"/>
    </xf>
    <xf numFmtId="0" fontId="8" fillId="0" borderId="4" xfId="0" applyFont="1" applyFill="1" applyBorder="1" applyAlignment="1">
      <alignment horizontal="center" vertical="center"/>
    </xf>
    <xf numFmtId="0" fontId="5" fillId="0" borderId="0" xfId="3" applyFont="1" applyAlignment="1" applyProtection="1">
      <alignment vertical="center"/>
      <protection hidden="1"/>
    </xf>
    <xf numFmtId="0" fontId="17" fillId="0" borderId="0" xfId="3" applyFont="1" applyAlignment="1" applyProtection="1">
      <alignment vertical="center"/>
      <protection hidden="1"/>
    </xf>
    <xf numFmtId="0" fontId="8" fillId="0" borderId="0" xfId="3" applyFont="1" applyAlignment="1" applyProtection="1">
      <alignment vertical="center"/>
      <protection hidden="1"/>
    </xf>
    <xf numFmtId="0" fontId="9" fillId="0" borderId="0" xfId="3" applyFont="1" applyAlignment="1" applyProtection="1">
      <alignment vertical="center"/>
      <protection hidden="1"/>
    </xf>
    <xf numFmtId="0" fontId="8" fillId="0" borderId="0" xfId="3" applyFont="1" applyFill="1" applyBorder="1" applyAlignment="1" applyProtection="1">
      <alignment vertical="center"/>
      <protection hidden="1"/>
    </xf>
    <xf numFmtId="0" fontId="0" fillId="0" borderId="0" xfId="0" applyFont="1" applyAlignment="1">
      <alignment vertical="center"/>
    </xf>
    <xf numFmtId="0" fontId="8" fillId="0" borderId="0" xfId="0" applyFont="1" applyAlignment="1">
      <alignment vertical="center"/>
    </xf>
    <xf numFmtId="0" fontId="14" fillId="0" borderId="0" xfId="3" applyFont="1" applyAlignment="1" applyProtection="1">
      <alignment horizontal="center" vertical="center"/>
      <protection hidden="1"/>
    </xf>
    <xf numFmtId="0" fontId="8" fillId="0" borderId="0" xfId="0" applyFont="1" applyAlignment="1">
      <alignment horizontal="left" vertical="center"/>
    </xf>
    <xf numFmtId="0" fontId="8" fillId="0" borderId="1" xfId="3" applyFont="1" applyBorder="1" applyAlignment="1" applyProtection="1">
      <alignment horizontal="center" vertical="center"/>
      <protection hidden="1"/>
    </xf>
    <xf numFmtId="0" fontId="18" fillId="0" borderId="0" xfId="0" applyFont="1" applyFill="1" applyAlignment="1">
      <alignment vertical="center"/>
    </xf>
    <xf numFmtId="0" fontId="8" fillId="0" borderId="5" xfId="0" applyFont="1" applyFill="1" applyBorder="1" applyAlignment="1">
      <alignment vertical="center"/>
    </xf>
    <xf numFmtId="0" fontId="8" fillId="0" borderId="0" xfId="3" applyFont="1" applyAlignment="1" applyProtection="1">
      <alignment horizontal="center" vertical="center"/>
      <protection hidden="1"/>
    </xf>
    <xf numFmtId="0" fontId="3" fillId="0" borderId="0" xfId="0" applyFont="1" applyFill="1" applyAlignment="1">
      <alignment horizontal="center" vertical="center"/>
    </xf>
    <xf numFmtId="0" fontId="3" fillId="0" borderId="0" xfId="0" applyFont="1" applyFill="1" applyAlignment="1">
      <alignment vertical="center"/>
    </xf>
    <xf numFmtId="0" fontId="8" fillId="0" borderId="6" xfId="0" applyFont="1" applyFill="1" applyBorder="1" applyAlignment="1">
      <alignment vertical="center"/>
    </xf>
    <xf numFmtId="0" fontId="8" fillId="2" borderId="2" xfId="0" applyFont="1" applyFill="1" applyBorder="1" applyAlignment="1">
      <alignment horizontal="center" vertical="center"/>
    </xf>
    <xf numFmtId="0" fontId="6" fillId="0" borderId="0" xfId="3" applyBorder="1" applyAlignment="1" applyProtection="1">
      <alignment vertical="center"/>
      <protection hidden="1"/>
    </xf>
    <xf numFmtId="0" fontId="14" fillId="0" borderId="0" xfId="3" applyFont="1" applyBorder="1" applyAlignment="1" applyProtection="1">
      <alignment vertical="center"/>
      <protection hidden="1"/>
    </xf>
    <xf numFmtId="176" fontId="8" fillId="0" borderId="7" xfId="0" applyNumberFormat="1" applyFont="1" applyFill="1" applyBorder="1" applyAlignment="1">
      <alignment horizontal="center" vertical="center"/>
    </xf>
    <xf numFmtId="0" fontId="0" fillId="0" borderId="7" xfId="0" applyBorder="1" applyAlignment="1">
      <alignment vertical="center"/>
    </xf>
    <xf numFmtId="0" fontId="0" fillId="0" borderId="8" xfId="0" applyBorder="1" applyAlignment="1">
      <alignment vertical="center"/>
    </xf>
    <xf numFmtId="177" fontId="8" fillId="0" borderId="0" xfId="3" applyNumberFormat="1" applyFont="1" applyFill="1" applyBorder="1" applyAlignment="1" applyProtection="1">
      <alignment horizontal="center" vertical="center"/>
      <protection hidden="1"/>
    </xf>
    <xf numFmtId="0" fontId="8" fillId="0" borderId="0" xfId="3" applyFont="1" applyFill="1" applyAlignment="1" applyProtection="1">
      <alignment vertical="center"/>
      <protection hidden="1"/>
    </xf>
    <xf numFmtId="0" fontId="14" fillId="0" borderId="0" xfId="3" applyFont="1" applyFill="1" applyBorder="1" applyAlignment="1" applyProtection="1">
      <alignment vertical="center"/>
      <protection hidden="1"/>
    </xf>
    <xf numFmtId="0" fontId="8" fillId="2" borderId="2" xfId="0" applyFont="1" applyFill="1" applyBorder="1" applyAlignment="1">
      <alignment horizontal="left" vertical="center"/>
    </xf>
    <xf numFmtId="0" fontId="8" fillId="0" borderId="2" xfId="0" applyFont="1" applyBorder="1" applyAlignment="1">
      <alignment horizontal="left" vertical="center"/>
    </xf>
    <xf numFmtId="0" fontId="8" fillId="0" borderId="0" xfId="0" applyFont="1" applyAlignment="1">
      <alignment horizontal="left" vertical="center"/>
    </xf>
    <xf numFmtId="0" fontId="8" fillId="0" borderId="0" xfId="0" applyFont="1" applyAlignment="1">
      <alignment horizontal="left" vertical="center"/>
    </xf>
    <xf numFmtId="0" fontId="8" fillId="0" borderId="0" xfId="0" applyFont="1" applyBorder="1" applyAlignment="1">
      <alignment horizontal="left" vertical="center"/>
    </xf>
    <xf numFmtId="0" fontId="8" fillId="0" borderId="0" xfId="0" applyFont="1" applyAlignment="1">
      <alignment horizontal="left" vertical="center"/>
    </xf>
    <xf numFmtId="0" fontId="8" fillId="0" borderId="9" xfId="0" applyFont="1" applyBorder="1" applyAlignment="1">
      <alignment horizontal="left" vertical="center"/>
    </xf>
    <xf numFmtId="0" fontId="8" fillId="0" borderId="0" xfId="0" applyFont="1" applyFill="1" applyBorder="1" applyAlignment="1">
      <alignment horizontal="left" vertical="center"/>
    </xf>
    <xf numFmtId="0" fontId="8" fillId="0" borderId="0" xfId="0" applyFont="1" applyAlignment="1">
      <alignment horizontal="right" vertical="center"/>
    </xf>
    <xf numFmtId="0" fontId="8" fillId="2" borderId="0" xfId="0" applyFont="1" applyFill="1" applyBorder="1" applyAlignment="1">
      <alignment horizontal="center" vertical="center"/>
    </xf>
    <xf numFmtId="0" fontId="8" fillId="2" borderId="0" xfId="0" applyFont="1" applyFill="1" applyBorder="1" applyAlignment="1">
      <alignment horizontal="left" vertical="center"/>
    </xf>
    <xf numFmtId="0" fontId="18" fillId="0" borderId="0" xfId="0" applyFont="1" applyAlignment="1">
      <alignment vertical="center"/>
    </xf>
    <xf numFmtId="38" fontId="8" fillId="2" borderId="1" xfId="2" applyFont="1" applyFill="1" applyBorder="1" applyAlignment="1" applyProtection="1">
      <alignment horizontal="center" vertical="center"/>
      <protection hidden="1"/>
    </xf>
    <xf numFmtId="0" fontId="8" fillId="0" borderId="0" xfId="3" applyFont="1" applyBorder="1" applyAlignment="1" applyProtection="1">
      <alignment horizontal="right" vertical="center"/>
      <protection hidden="1"/>
    </xf>
    <xf numFmtId="177" fontId="8" fillId="2" borderId="0" xfId="3" applyNumberFormat="1" applyFont="1" applyFill="1" applyBorder="1" applyAlignment="1" applyProtection="1">
      <alignment horizontal="center" vertical="center"/>
      <protection hidden="1"/>
    </xf>
    <xf numFmtId="0" fontId="8" fillId="0" borderId="0" xfId="3" applyFont="1" applyAlignment="1" applyProtection="1">
      <alignment horizontal="left" vertical="center"/>
      <protection hidden="1"/>
    </xf>
    <xf numFmtId="0" fontId="11" fillId="0" borderId="0" xfId="3" applyFont="1" applyBorder="1" applyAlignment="1" applyProtection="1">
      <alignment vertical="center"/>
      <protection hidden="1"/>
    </xf>
    <xf numFmtId="0" fontId="8" fillId="0" borderId="0" xfId="3" applyFont="1" applyFill="1" applyBorder="1" applyAlignment="1" applyProtection="1">
      <alignment vertical="center" shrinkToFit="1"/>
      <protection hidden="1"/>
    </xf>
    <xf numFmtId="0" fontId="11" fillId="0" borderId="0" xfId="3" applyFont="1" applyFill="1" applyBorder="1" applyAlignment="1" applyProtection="1">
      <alignment horizontal="right" vertical="center"/>
      <protection hidden="1"/>
    </xf>
    <xf numFmtId="0" fontId="8" fillId="0" borderId="0" xfId="3" applyFont="1" applyBorder="1" applyAlignment="1" applyProtection="1">
      <alignment vertical="center"/>
      <protection hidden="1"/>
    </xf>
    <xf numFmtId="0" fontId="8" fillId="0" borderId="0" xfId="3" applyFont="1" applyAlignment="1" applyProtection="1">
      <alignment horizontal="right" vertical="center"/>
      <protection hidden="1"/>
    </xf>
    <xf numFmtId="0" fontId="8" fillId="0" borderId="10" xfId="0" applyFont="1" applyFill="1" applyBorder="1" applyAlignment="1">
      <alignment vertical="center"/>
    </xf>
    <xf numFmtId="0" fontId="0" fillId="0" borderId="3" xfId="0" applyBorder="1" applyAlignment="1">
      <alignment vertical="center"/>
    </xf>
    <xf numFmtId="0" fontId="0" fillId="0" borderId="11" xfId="0" applyBorder="1" applyAlignment="1">
      <alignment vertical="center"/>
    </xf>
    <xf numFmtId="0" fontId="8" fillId="0" borderId="12" xfId="0" applyFont="1" applyFill="1" applyBorder="1" applyAlignment="1">
      <alignment vertical="center"/>
    </xf>
    <xf numFmtId="0" fontId="8" fillId="2" borderId="9" xfId="0" applyFont="1" applyFill="1" applyBorder="1" applyAlignment="1">
      <alignment vertical="center"/>
    </xf>
    <xf numFmtId="0" fontId="8" fillId="2" borderId="9" xfId="0" applyFont="1" applyFill="1" applyBorder="1" applyAlignment="1">
      <alignment horizontal="left" vertical="center"/>
    </xf>
    <xf numFmtId="0" fontId="8" fillId="0" borderId="9" xfId="0" applyFont="1" applyBorder="1" applyAlignment="1">
      <alignment horizontal="left" vertical="center"/>
    </xf>
    <xf numFmtId="0" fontId="8" fillId="0" borderId="0" xfId="0" applyFont="1" applyAlignment="1">
      <alignment horizontal="left" vertical="center"/>
    </xf>
    <xf numFmtId="0" fontId="8" fillId="0" borderId="0" xfId="0" applyFont="1" applyFill="1" applyAlignment="1">
      <alignment horizontal="left" vertical="center"/>
    </xf>
    <xf numFmtId="0" fontId="8" fillId="0" borderId="1" xfId="0" applyFont="1" applyFill="1" applyBorder="1" applyAlignment="1">
      <alignment horizontal="center" vertical="center"/>
    </xf>
    <xf numFmtId="0" fontId="8" fillId="0" borderId="9" xfId="0" applyFont="1" applyBorder="1" applyAlignment="1">
      <alignment horizontal="left" vertical="center"/>
    </xf>
    <xf numFmtId="0" fontId="8" fillId="0" borderId="13" xfId="0" applyFont="1" applyFill="1" applyBorder="1" applyAlignment="1">
      <alignment horizontal="center" vertical="center"/>
    </xf>
    <xf numFmtId="0" fontId="0" fillId="0" borderId="3" xfId="0" applyFill="1" applyBorder="1" applyAlignment="1">
      <alignment vertical="center"/>
    </xf>
    <xf numFmtId="0" fontId="0" fillId="0" borderId="8" xfId="0" applyFill="1" applyBorder="1" applyAlignment="1">
      <alignment vertical="center"/>
    </xf>
    <xf numFmtId="0" fontId="0" fillId="0" borderId="11" xfId="0" applyFill="1" applyBorder="1" applyAlignment="1">
      <alignment vertical="center"/>
    </xf>
    <xf numFmtId="0" fontId="8" fillId="0" borderId="15" xfId="0" applyFont="1" applyBorder="1" applyAlignment="1">
      <alignment vertical="center"/>
    </xf>
    <xf numFmtId="0" fontId="12" fillId="0" borderId="0" xfId="3" applyFont="1" applyAlignment="1" applyProtection="1">
      <alignment horizontal="left" vertical="center"/>
      <protection hidden="1"/>
    </xf>
    <xf numFmtId="0" fontId="4" fillId="0" borderId="0" xfId="3" applyFont="1" applyAlignment="1" applyProtection="1">
      <alignment horizontal="left" vertical="center"/>
      <protection hidden="1"/>
    </xf>
    <xf numFmtId="38" fontId="8" fillId="3" borderId="1" xfId="1" applyFont="1" applyFill="1" applyBorder="1" applyAlignment="1" applyProtection="1">
      <alignment horizontal="center" vertical="center"/>
      <protection hidden="1"/>
    </xf>
    <xf numFmtId="0" fontId="8" fillId="0" borderId="9" xfId="0" applyFont="1" applyBorder="1" applyAlignment="1">
      <alignment vertical="center"/>
    </xf>
    <xf numFmtId="0" fontId="8" fillId="0" borderId="15" xfId="0" applyFont="1" applyFill="1" applyBorder="1" applyAlignment="1">
      <alignment vertical="center"/>
    </xf>
    <xf numFmtId="0" fontId="8" fillId="0" borderId="1" xfId="0" applyFont="1" applyFill="1" applyBorder="1" applyAlignment="1">
      <alignment horizontal="center" vertical="center"/>
    </xf>
    <xf numFmtId="178" fontId="8" fillId="0" borderId="16" xfId="0" applyNumberFormat="1" applyFont="1" applyFill="1" applyBorder="1" applyAlignment="1">
      <alignment horizontal="right" vertical="center"/>
    </xf>
    <xf numFmtId="0" fontId="8" fillId="2" borderId="10" xfId="0" applyFont="1" applyFill="1" applyBorder="1" applyAlignment="1">
      <alignment horizontal="center" vertical="center"/>
    </xf>
    <xf numFmtId="0" fontId="8" fillId="0" borderId="6" xfId="0" applyFont="1" applyBorder="1" applyAlignment="1">
      <alignment vertical="center"/>
    </xf>
    <xf numFmtId="0" fontId="0" fillId="0" borderId="15" xfId="0" applyBorder="1" applyAlignment="1">
      <alignment vertical="center"/>
    </xf>
    <xf numFmtId="0" fontId="0" fillId="0" borderId="17" xfId="0" applyBorder="1" applyAlignment="1">
      <alignment horizontal="center" vertical="center"/>
    </xf>
    <xf numFmtId="178" fontId="8" fillId="2" borderId="1" xfId="0" applyNumberFormat="1" applyFont="1" applyFill="1" applyBorder="1" applyAlignment="1">
      <alignment horizontal="right" vertical="center"/>
    </xf>
    <xf numFmtId="0" fontId="8" fillId="0" borderId="2" xfId="0" applyFont="1" applyFill="1" applyBorder="1" applyAlignment="1">
      <alignment horizontal="left" vertical="center"/>
    </xf>
    <xf numFmtId="0" fontId="0" fillId="0" borderId="2" xfId="0" applyFill="1" applyBorder="1" applyAlignment="1">
      <alignment horizontal="left" vertical="center"/>
    </xf>
    <xf numFmtId="181" fontId="8" fillId="0" borderId="0" xfId="0" applyNumberFormat="1" applyFont="1" applyFill="1" applyBorder="1" applyAlignment="1">
      <alignment vertical="center"/>
    </xf>
    <xf numFmtId="179" fontId="8" fillId="0" borderId="1" xfId="0" applyNumberFormat="1" applyFont="1" applyFill="1" applyBorder="1" applyAlignment="1">
      <alignment horizontal="right" vertical="center"/>
    </xf>
    <xf numFmtId="179" fontId="8" fillId="0" borderId="18" xfId="0" applyNumberFormat="1" applyFont="1" applyFill="1" applyBorder="1" applyAlignment="1">
      <alignment horizontal="right" vertical="center"/>
    </xf>
    <xf numFmtId="179" fontId="8" fillId="0" borderId="19" xfId="0" applyNumberFormat="1" applyFont="1" applyFill="1" applyBorder="1" applyAlignment="1">
      <alignment horizontal="right" vertical="center"/>
    </xf>
    <xf numFmtId="183" fontId="8" fillId="0" borderId="1" xfId="3" applyNumberFormat="1" applyFont="1" applyBorder="1" applyAlignment="1" applyProtection="1">
      <alignment horizontal="right" vertical="center"/>
      <protection hidden="1"/>
    </xf>
    <xf numFmtId="0" fontId="8" fillId="0" borderId="0" xfId="0" applyFont="1" applyAlignment="1">
      <alignment horizontal="left" vertical="center"/>
    </xf>
    <xf numFmtId="0" fontId="8" fillId="0" borderId="1" xfId="0" applyFont="1" applyFill="1" applyBorder="1" applyAlignment="1">
      <alignment horizontal="center" vertical="center"/>
    </xf>
    <xf numFmtId="0" fontId="8" fillId="0" borderId="2" xfId="0" applyFont="1" applyFill="1" applyBorder="1" applyAlignment="1">
      <alignment vertical="center"/>
    </xf>
    <xf numFmtId="0" fontId="0" fillId="0" borderId="9" xfId="0" applyFill="1" applyBorder="1" applyAlignment="1">
      <alignment vertical="center"/>
    </xf>
    <xf numFmtId="0" fontId="8" fillId="0" borderId="15" xfId="0" applyFont="1" applyFill="1" applyBorder="1" applyAlignment="1">
      <alignment horizontal="center" vertical="center"/>
    </xf>
    <xf numFmtId="0" fontId="0" fillId="0" borderId="15" xfId="0" applyBorder="1" applyAlignment="1">
      <alignment vertical="center"/>
    </xf>
    <xf numFmtId="0" fontId="0" fillId="0" borderId="15" xfId="0" applyFill="1" applyBorder="1" applyAlignment="1">
      <alignment vertical="center"/>
    </xf>
    <xf numFmtId="0" fontId="8" fillId="0" borderId="1" xfId="0" applyFont="1" applyFill="1" applyBorder="1" applyAlignment="1">
      <alignment vertical="center"/>
    </xf>
    <xf numFmtId="0" fontId="8" fillId="0" borderId="2" xfId="0" applyFont="1" applyFill="1" applyBorder="1" applyAlignment="1">
      <alignment horizontal="center" vertical="center"/>
    </xf>
    <xf numFmtId="0" fontId="8" fillId="0" borderId="9" xfId="0" applyFont="1" applyFill="1" applyBorder="1" applyAlignment="1">
      <alignment vertical="center"/>
    </xf>
    <xf numFmtId="0" fontId="8" fillId="0" borderId="15" xfId="0" applyFont="1" applyFill="1" applyBorder="1" applyAlignment="1">
      <alignment vertical="center"/>
    </xf>
    <xf numFmtId="0" fontId="0" fillId="0" borderId="0" xfId="0" applyBorder="1" applyAlignment="1">
      <alignment vertical="center"/>
    </xf>
    <xf numFmtId="38" fontId="8" fillId="0" borderId="2" xfId="2" applyFont="1" applyFill="1" applyBorder="1" applyAlignment="1" applyProtection="1">
      <alignment horizontal="center" vertical="center" shrinkToFit="1"/>
      <protection hidden="1"/>
    </xf>
    <xf numFmtId="176" fontId="8" fillId="4" borderId="20" xfId="2" applyNumberFormat="1" applyFont="1" applyFill="1" applyBorder="1" applyAlignment="1" applyProtection="1">
      <alignment horizontal="center" vertical="center"/>
      <protection hidden="1"/>
    </xf>
    <xf numFmtId="180" fontId="0" fillId="0" borderId="0" xfId="0" applyNumberFormat="1" applyFill="1" applyBorder="1" applyAlignment="1">
      <alignment vertical="center"/>
    </xf>
    <xf numFmtId="182" fontId="0" fillId="0" borderId="0" xfId="0" applyNumberFormat="1" applyFill="1" applyBorder="1" applyAlignment="1">
      <alignment vertical="center"/>
    </xf>
    <xf numFmtId="38" fontId="8" fillId="0" borderId="20" xfId="2" applyFont="1" applyFill="1" applyBorder="1" applyAlignment="1" applyProtection="1">
      <alignment horizontal="center" vertical="center" wrapText="1"/>
      <protection hidden="1"/>
    </xf>
    <xf numFmtId="38" fontId="8" fillId="0" borderId="20" xfId="2" applyFont="1" applyFill="1" applyBorder="1" applyAlignment="1" applyProtection="1">
      <alignment horizontal="center" vertical="center"/>
      <protection hidden="1"/>
    </xf>
    <xf numFmtId="0" fontId="8" fillId="0" borderId="21" xfId="0" applyFont="1" applyFill="1" applyBorder="1" applyAlignment="1">
      <alignment horizontal="center" vertical="center"/>
    </xf>
    <xf numFmtId="0" fontId="8" fillId="0" borderId="22" xfId="0" applyFont="1" applyFill="1" applyBorder="1" applyAlignment="1">
      <alignment vertical="center"/>
    </xf>
    <xf numFmtId="0" fontId="8" fillId="0" borderId="5"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0" fillId="0" borderId="12" xfId="0" applyFill="1" applyBorder="1" applyAlignment="1">
      <alignment vertical="center"/>
    </xf>
    <xf numFmtId="0" fontId="0" fillId="0" borderId="9" xfId="0" applyBorder="1" applyAlignment="1">
      <alignment vertical="center"/>
    </xf>
    <xf numFmtId="176" fontId="8" fillId="4" borderId="20" xfId="0" applyNumberFormat="1" applyFont="1" applyFill="1" applyBorder="1" applyAlignment="1">
      <alignment horizontal="center" vertical="center"/>
    </xf>
    <xf numFmtId="176" fontId="8" fillId="0" borderId="20" xfId="0" applyNumberFormat="1" applyFont="1" applyFill="1" applyBorder="1" applyAlignment="1">
      <alignment horizontal="center" vertical="center"/>
    </xf>
    <xf numFmtId="0" fontId="8" fillId="0" borderId="20" xfId="0" applyFont="1" applyBorder="1" applyAlignment="1">
      <alignment horizontal="center" vertical="center"/>
    </xf>
    <xf numFmtId="0" fontId="8" fillId="0" borderId="26" xfId="0" applyFont="1" applyFill="1" applyBorder="1" applyAlignment="1">
      <alignment horizontal="right" vertical="center"/>
    </xf>
    <xf numFmtId="0" fontId="8" fillId="0" borderId="27" xfId="0" applyFont="1" applyFill="1" applyBorder="1" applyAlignment="1">
      <alignment horizontal="center" vertical="center"/>
    </xf>
    <xf numFmtId="0" fontId="8" fillId="0" borderId="28" xfId="0" applyFont="1" applyFill="1" applyBorder="1" applyAlignment="1">
      <alignment horizontal="right" vertical="center"/>
    </xf>
    <xf numFmtId="0" fontId="8" fillId="0" borderId="29" xfId="0" applyFont="1" applyFill="1" applyBorder="1" applyAlignment="1">
      <alignment horizontal="center" vertical="center"/>
    </xf>
    <xf numFmtId="0" fontId="8" fillId="0" borderId="30" xfId="0" applyFont="1" applyFill="1" applyBorder="1" applyAlignment="1">
      <alignment horizontal="right" vertical="center"/>
    </xf>
    <xf numFmtId="0" fontId="8" fillId="0" borderId="31" xfId="0" applyFont="1" applyFill="1" applyBorder="1" applyAlignment="1">
      <alignment horizontal="center" vertical="center"/>
    </xf>
    <xf numFmtId="0" fontId="8" fillId="0" borderId="32" xfId="0" applyFont="1" applyFill="1" applyBorder="1" applyAlignment="1">
      <alignment horizontal="right" vertical="center"/>
    </xf>
    <xf numFmtId="178" fontId="8" fillId="0" borderId="33" xfId="0" applyNumberFormat="1" applyFont="1" applyFill="1" applyBorder="1" applyAlignment="1">
      <alignment horizontal="right" vertical="center"/>
    </xf>
    <xf numFmtId="0" fontId="8" fillId="0" borderId="34" xfId="0" applyFont="1" applyFill="1" applyBorder="1" applyAlignment="1">
      <alignment horizontal="center" vertical="center"/>
    </xf>
    <xf numFmtId="0" fontId="8" fillId="0" borderId="13" xfId="0" applyFont="1" applyFill="1" applyBorder="1" applyAlignment="1">
      <alignment horizontal="left" vertical="center"/>
    </xf>
    <xf numFmtId="179" fontId="8" fillId="0" borderId="4" xfId="0" applyNumberFormat="1" applyFont="1" applyFill="1" applyBorder="1" applyAlignment="1">
      <alignment horizontal="right" vertical="center"/>
    </xf>
    <xf numFmtId="0" fontId="8" fillId="0" borderId="35" xfId="0" applyFont="1" applyFill="1" applyBorder="1" applyAlignment="1">
      <alignment horizontal="left" vertical="center"/>
    </xf>
    <xf numFmtId="179" fontId="8" fillId="0" borderId="13" xfId="0" applyNumberFormat="1" applyFont="1" applyFill="1" applyBorder="1" applyAlignment="1">
      <alignment horizontal="right" vertical="center"/>
    </xf>
    <xf numFmtId="179" fontId="8" fillId="0" borderId="35" xfId="0" applyNumberFormat="1" applyFont="1" applyFill="1" applyBorder="1" applyAlignment="1">
      <alignment horizontal="right" vertical="center"/>
    </xf>
    <xf numFmtId="0" fontId="8" fillId="0" borderId="1"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1" xfId="0" applyFont="1" applyFill="1" applyBorder="1" applyAlignment="1">
      <alignment horizontal="center" vertical="center"/>
    </xf>
    <xf numFmtId="38" fontId="8" fillId="3" borderId="2" xfId="2" applyFont="1" applyFill="1" applyBorder="1" applyAlignment="1" applyProtection="1">
      <alignment horizontal="center" vertical="center" shrinkToFit="1"/>
      <protection hidden="1"/>
    </xf>
    <xf numFmtId="177" fontId="8" fillId="3" borderId="2" xfId="3" applyNumberFormat="1" applyFont="1" applyFill="1" applyBorder="1" applyAlignment="1" applyProtection="1">
      <alignment horizontal="center" vertical="center"/>
      <protection hidden="1"/>
    </xf>
    <xf numFmtId="179" fontId="8" fillId="3" borderId="1" xfId="0" applyNumberFormat="1" applyFont="1" applyFill="1" applyBorder="1" applyAlignment="1">
      <alignment horizontal="right" vertical="center"/>
    </xf>
    <xf numFmtId="178" fontId="8" fillId="0" borderId="13" xfId="0" applyNumberFormat="1" applyFont="1" applyFill="1" applyBorder="1" applyAlignment="1">
      <alignment horizontal="right" vertical="center"/>
    </xf>
    <xf numFmtId="179" fontId="8" fillId="0" borderId="1" xfId="3" applyNumberFormat="1" applyFont="1" applyBorder="1" applyAlignment="1" applyProtection="1">
      <alignment horizontal="right" vertical="center"/>
      <protection hidden="1"/>
    </xf>
    <xf numFmtId="179" fontId="8" fillId="0" borderId="19" xfId="3" applyNumberFormat="1" applyFont="1" applyFill="1" applyBorder="1" applyAlignment="1" applyProtection="1">
      <alignment horizontal="right" vertical="center"/>
      <protection hidden="1"/>
    </xf>
    <xf numFmtId="179" fontId="8" fillId="0" borderId="4" xfId="3" applyNumberFormat="1" applyFont="1" applyFill="1" applyBorder="1" applyAlignment="1" applyProtection="1">
      <alignment horizontal="right" vertical="center"/>
      <protection hidden="1"/>
    </xf>
    <xf numFmtId="179" fontId="8" fillId="0" borderId="35" xfId="3" applyNumberFormat="1" applyFont="1" applyFill="1" applyBorder="1" applyAlignment="1" applyProtection="1">
      <alignment horizontal="right" vertical="center"/>
      <protection hidden="1"/>
    </xf>
    <xf numFmtId="179" fontId="8" fillId="3" borderId="15" xfId="2" applyNumberFormat="1" applyFont="1" applyFill="1" applyBorder="1" applyAlignment="1" applyProtection="1">
      <alignment horizontal="right" vertical="center" shrinkToFit="1"/>
      <protection hidden="1"/>
    </xf>
    <xf numFmtId="179" fontId="8" fillId="0" borderId="15" xfId="0" applyNumberFormat="1" applyFont="1" applyFill="1" applyBorder="1" applyAlignment="1">
      <alignment horizontal="right" vertical="center"/>
    </xf>
    <xf numFmtId="179" fontId="16" fillId="0" borderId="1" xfId="0" applyNumberFormat="1" applyFont="1" applyFill="1" applyBorder="1" applyAlignment="1">
      <alignment horizontal="right" vertical="center"/>
    </xf>
    <xf numFmtId="179" fontId="16" fillId="0" borderId="13" xfId="0" applyNumberFormat="1" applyFont="1" applyFill="1" applyBorder="1" applyAlignment="1">
      <alignment horizontal="right" vertical="center"/>
    </xf>
    <xf numFmtId="179" fontId="16" fillId="0" borderId="4" xfId="0" applyNumberFormat="1" applyFont="1" applyFill="1" applyBorder="1" applyAlignment="1">
      <alignment horizontal="right" vertical="center"/>
    </xf>
    <xf numFmtId="179" fontId="16" fillId="0" borderId="35" xfId="0" applyNumberFormat="1" applyFont="1" applyFill="1" applyBorder="1" applyAlignment="1">
      <alignment horizontal="right" vertical="center"/>
    </xf>
    <xf numFmtId="179" fontId="16" fillId="0" borderId="10" xfId="0" applyNumberFormat="1" applyFont="1" applyFill="1" applyBorder="1" applyAlignment="1">
      <alignment horizontal="right" vertical="center"/>
    </xf>
    <xf numFmtId="179" fontId="8" fillId="0" borderId="10" xfId="0" applyNumberFormat="1" applyFont="1" applyFill="1" applyBorder="1" applyAlignment="1">
      <alignment horizontal="right" vertical="center"/>
    </xf>
    <xf numFmtId="0" fontId="18" fillId="0" borderId="0" xfId="3" applyFont="1" applyAlignment="1" applyProtection="1">
      <alignment vertical="center"/>
      <protection hidden="1"/>
    </xf>
    <xf numFmtId="179" fontId="16" fillId="3" borderId="15" xfId="0" applyNumberFormat="1" applyFont="1" applyFill="1" applyBorder="1" applyAlignment="1">
      <alignment horizontal="right" vertical="center"/>
    </xf>
    <xf numFmtId="179" fontId="16" fillId="0" borderId="15" xfId="0" applyNumberFormat="1" applyFont="1" applyFill="1" applyBorder="1" applyAlignment="1">
      <alignment horizontal="right" vertical="center"/>
    </xf>
    <xf numFmtId="183" fontId="8" fillId="3" borderId="1" xfId="0" applyNumberFormat="1" applyFont="1" applyFill="1" applyBorder="1" applyAlignment="1">
      <alignment horizontal="right" vertical="center"/>
    </xf>
    <xf numFmtId="183" fontId="8" fillId="2" borderId="17" xfId="0" applyNumberFormat="1" applyFont="1" applyFill="1" applyBorder="1" applyAlignment="1">
      <alignment horizontal="right" vertical="center"/>
    </xf>
    <xf numFmtId="183" fontId="8" fillId="0" borderId="1" xfId="0" applyNumberFormat="1" applyFont="1" applyFill="1" applyBorder="1" applyAlignment="1">
      <alignment horizontal="right" vertical="center"/>
    </xf>
    <xf numFmtId="183" fontId="8" fillId="0" borderId="18" xfId="0" applyNumberFormat="1" applyFont="1" applyFill="1" applyBorder="1" applyAlignment="1">
      <alignment horizontal="right" vertical="center"/>
    </xf>
    <xf numFmtId="183" fontId="8" fillId="2" borderId="36" xfId="0" applyNumberFormat="1" applyFont="1" applyFill="1" applyBorder="1" applyAlignment="1">
      <alignment horizontal="right" vertical="center"/>
    </xf>
    <xf numFmtId="183" fontId="8" fillId="0" borderId="19" xfId="0" applyNumberFormat="1" applyFont="1" applyFill="1" applyBorder="1" applyAlignment="1">
      <alignment horizontal="right" vertical="center"/>
    </xf>
    <xf numFmtId="183" fontId="8" fillId="0" borderId="37" xfId="3" applyNumberFormat="1" applyFont="1" applyFill="1" applyBorder="1" applyAlignment="1" applyProtection="1">
      <alignment horizontal="right" vertical="center"/>
      <protection hidden="1"/>
    </xf>
    <xf numFmtId="183" fontId="8" fillId="0" borderId="38" xfId="3" applyNumberFormat="1" applyFont="1" applyFill="1" applyBorder="1" applyAlignment="1" applyProtection="1">
      <alignment horizontal="right" vertical="center"/>
      <protection hidden="1"/>
    </xf>
    <xf numFmtId="183" fontId="8" fillId="0" borderId="39" xfId="3" applyNumberFormat="1" applyFont="1" applyFill="1" applyBorder="1" applyAlignment="1" applyProtection="1">
      <alignment horizontal="right" vertical="center"/>
      <protection hidden="1"/>
    </xf>
    <xf numFmtId="183" fontId="8" fillId="3" borderId="15" xfId="2" applyNumberFormat="1" applyFont="1" applyFill="1" applyBorder="1" applyAlignment="1" applyProtection="1">
      <alignment horizontal="right" vertical="center" shrinkToFit="1"/>
      <protection hidden="1"/>
    </xf>
    <xf numFmtId="183" fontId="8" fillId="0" borderId="8" xfId="2" applyNumberFormat="1" applyFont="1" applyBorder="1" applyAlignment="1" applyProtection="1">
      <alignment horizontal="right" vertical="center" shrinkToFit="1"/>
      <protection hidden="1"/>
    </xf>
    <xf numFmtId="183" fontId="8" fillId="3" borderId="1" xfId="2" applyNumberFormat="1" applyFont="1" applyFill="1" applyBorder="1" applyAlignment="1" applyProtection="1">
      <alignment horizontal="right" vertical="center" shrinkToFit="1"/>
      <protection hidden="1"/>
    </xf>
    <xf numFmtId="183" fontId="8" fillId="0" borderId="40" xfId="3" applyNumberFormat="1" applyFont="1" applyFill="1" applyBorder="1" applyAlignment="1" applyProtection="1">
      <alignment horizontal="right" vertical="center"/>
      <protection hidden="1"/>
    </xf>
    <xf numFmtId="183" fontId="8" fillId="0" borderId="41" xfId="3" applyNumberFormat="1" applyFont="1" applyFill="1" applyBorder="1" applyAlignment="1" applyProtection="1">
      <alignment horizontal="right" vertical="center"/>
      <protection hidden="1"/>
    </xf>
    <xf numFmtId="183" fontId="8" fillId="0" borderId="42" xfId="3" applyNumberFormat="1" applyFont="1" applyFill="1" applyBorder="1" applyAlignment="1" applyProtection="1">
      <alignment horizontal="right" vertical="center"/>
      <protection hidden="1"/>
    </xf>
    <xf numFmtId="183" fontId="8" fillId="0" borderId="37" xfId="0" applyNumberFormat="1" applyFont="1" applyFill="1" applyBorder="1" applyAlignment="1">
      <alignment horizontal="right" vertical="center"/>
    </xf>
    <xf numFmtId="183" fontId="8" fillId="0" borderId="38" xfId="0" applyNumberFormat="1" applyFont="1" applyFill="1" applyBorder="1" applyAlignment="1">
      <alignment horizontal="right" vertical="center"/>
    </xf>
    <xf numFmtId="183" fontId="8" fillId="0" borderId="39" xfId="0" applyNumberFormat="1" applyFont="1" applyFill="1" applyBorder="1" applyAlignment="1">
      <alignment horizontal="right" vertical="center"/>
    </xf>
    <xf numFmtId="183" fontId="8" fillId="0" borderId="15" xfId="0" applyNumberFormat="1" applyFont="1" applyFill="1" applyBorder="1" applyAlignment="1">
      <alignment horizontal="right" vertical="center"/>
    </xf>
    <xf numFmtId="183" fontId="8" fillId="0" borderId="13" xfId="0" applyNumberFormat="1" applyFont="1" applyFill="1" applyBorder="1" applyAlignment="1">
      <alignment horizontal="right" vertical="center"/>
    </xf>
    <xf numFmtId="183" fontId="16" fillId="0" borderId="38" xfId="0" applyNumberFormat="1" applyFont="1" applyFill="1" applyBorder="1" applyAlignment="1">
      <alignment horizontal="right" vertical="center"/>
    </xf>
    <xf numFmtId="183" fontId="16" fillId="0" borderId="39" xfId="0" applyNumberFormat="1" applyFont="1" applyFill="1" applyBorder="1" applyAlignment="1">
      <alignment horizontal="right" vertical="center"/>
    </xf>
    <xf numFmtId="183" fontId="16" fillId="3" borderId="15" xfId="0" applyNumberFormat="1" applyFont="1" applyFill="1" applyBorder="1" applyAlignment="1">
      <alignment horizontal="right" vertical="center"/>
    </xf>
    <xf numFmtId="183" fontId="16" fillId="0" borderId="1" xfId="0" applyNumberFormat="1" applyFont="1" applyFill="1" applyBorder="1" applyAlignment="1">
      <alignment horizontal="right" vertical="center"/>
    </xf>
    <xf numFmtId="183" fontId="16" fillId="0" borderId="13" xfId="0" applyNumberFormat="1" applyFont="1" applyFill="1" applyBorder="1" applyAlignment="1">
      <alignment horizontal="right" vertical="center"/>
    </xf>
    <xf numFmtId="183" fontId="16" fillId="0" borderId="15" xfId="0" applyNumberFormat="1" applyFont="1" applyFill="1" applyBorder="1" applyAlignment="1">
      <alignment horizontal="right" vertical="center"/>
    </xf>
    <xf numFmtId="183" fontId="8" fillId="0" borderId="4" xfId="0" applyNumberFormat="1" applyFont="1" applyFill="1" applyBorder="1" applyAlignment="1">
      <alignment horizontal="right" vertical="center"/>
    </xf>
    <xf numFmtId="0" fontId="8" fillId="0" borderId="0" xfId="3" applyFont="1" applyFill="1" applyAlignment="1" applyProtection="1">
      <alignment horizontal="left" vertical="center"/>
      <protection hidden="1"/>
    </xf>
    <xf numFmtId="0" fontId="3" fillId="0" borderId="0" xfId="3" applyFont="1" applyAlignment="1" applyProtection="1">
      <alignment horizontal="left" vertical="center"/>
      <protection hidden="1"/>
    </xf>
    <xf numFmtId="182" fontId="8" fillId="0" borderId="1" xfId="3" applyNumberFormat="1" applyFont="1" applyBorder="1" applyAlignment="1" applyProtection="1">
      <alignment horizontal="right" vertical="center"/>
      <protection hidden="1"/>
    </xf>
    <xf numFmtId="0" fontId="8" fillId="0" borderId="43" xfId="0" applyFont="1" applyFill="1" applyBorder="1" applyAlignment="1">
      <alignment horizontal="center" vertical="center" shrinkToFit="1"/>
    </xf>
    <xf numFmtId="0" fontId="8" fillId="0" borderId="0" xfId="0" applyFont="1" applyFill="1" applyBorder="1" applyAlignment="1">
      <alignment horizontal="center" vertical="center" shrinkToFit="1"/>
    </xf>
    <xf numFmtId="38" fontId="8" fillId="3" borderId="1" xfId="0" applyNumberFormat="1" applyFont="1" applyFill="1" applyBorder="1" applyAlignment="1">
      <alignment horizontal="center" vertical="center"/>
    </xf>
    <xf numFmtId="0" fontId="8" fillId="0" borderId="4" xfId="0" applyFont="1" applyFill="1" applyBorder="1" applyAlignment="1">
      <alignment vertical="center"/>
    </xf>
    <xf numFmtId="0" fontId="8" fillId="0" borderId="1" xfId="0" applyFont="1" applyFill="1" applyBorder="1" applyAlignment="1">
      <alignment horizontal="left" vertical="center"/>
    </xf>
    <xf numFmtId="38" fontId="8" fillId="0" borderId="0" xfId="2" applyFont="1" applyBorder="1" applyAlignment="1" applyProtection="1">
      <alignment vertical="center"/>
      <protection hidden="1"/>
    </xf>
    <xf numFmtId="183" fontId="8" fillId="0" borderId="0" xfId="3" applyNumberFormat="1" applyFont="1" applyFill="1" applyBorder="1" applyAlignment="1" applyProtection="1">
      <alignment horizontal="right" vertical="center"/>
      <protection hidden="1"/>
    </xf>
    <xf numFmtId="183" fontId="8" fillId="0" borderId="0" xfId="3" applyNumberFormat="1" applyFont="1" applyBorder="1" applyAlignment="1" applyProtection="1">
      <alignment horizontal="right" vertical="center"/>
      <protection hidden="1"/>
    </xf>
    <xf numFmtId="38" fontId="8" fillId="0" borderId="0" xfId="2" applyFont="1" applyFill="1" applyBorder="1" applyAlignment="1" applyProtection="1">
      <alignment horizontal="center" vertical="center" shrinkToFit="1"/>
      <protection hidden="1"/>
    </xf>
    <xf numFmtId="183" fontId="8" fillId="0" borderId="0" xfId="2" applyNumberFormat="1" applyFont="1" applyFill="1" applyBorder="1" applyAlignment="1" applyProtection="1">
      <alignment horizontal="right" vertical="center" shrinkToFit="1"/>
      <protection hidden="1"/>
    </xf>
    <xf numFmtId="0" fontId="8" fillId="0" borderId="20" xfId="0" applyFont="1" applyFill="1" applyBorder="1" applyAlignment="1">
      <alignment horizontal="left" vertical="center"/>
    </xf>
    <xf numFmtId="0" fontId="8" fillId="0" borderId="14" xfId="0" applyFont="1" applyFill="1" applyBorder="1" applyAlignment="1">
      <alignment horizontal="left" vertical="center"/>
    </xf>
    <xf numFmtId="0" fontId="0" fillId="0" borderId="0" xfId="0" applyNumberFormat="1" applyAlignment="1">
      <alignment vertical="center"/>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3" fillId="0" borderId="0" xfId="3" applyFont="1" applyBorder="1" applyAlignment="1" applyProtection="1">
      <alignment vertical="center"/>
      <protection hidden="1"/>
    </xf>
    <xf numFmtId="0" fontId="23" fillId="0" borderId="0" xfId="0" applyFont="1" applyAlignment="1">
      <alignment vertical="center"/>
    </xf>
    <xf numFmtId="0" fontId="3" fillId="0" borderId="2" xfId="0" applyFont="1" applyFill="1" applyBorder="1" applyAlignment="1">
      <alignment vertical="center"/>
    </xf>
    <xf numFmtId="0" fontId="8" fillId="0" borderId="1" xfId="0" applyFont="1" applyFill="1" applyBorder="1" applyAlignment="1">
      <alignment horizontal="center" vertical="center"/>
    </xf>
    <xf numFmtId="0" fontId="8" fillId="0" borderId="0" xfId="0" applyFont="1" applyFill="1" applyBorder="1" applyAlignment="1">
      <alignment horizontal="center" vertical="center"/>
    </xf>
    <xf numFmtId="0" fontId="8" fillId="4" borderId="14" xfId="0" applyFont="1" applyFill="1" applyBorder="1" applyAlignment="1">
      <alignment horizontal="center" vertical="center"/>
    </xf>
    <xf numFmtId="179" fontId="8" fillId="0" borderId="0" xfId="0" applyNumberFormat="1" applyFont="1" applyFill="1" applyBorder="1" applyAlignment="1">
      <alignment horizontal="right" vertical="center"/>
    </xf>
    <xf numFmtId="179" fontId="16" fillId="0" borderId="0" xfId="0" applyNumberFormat="1" applyFont="1" applyFill="1" applyBorder="1" applyAlignment="1">
      <alignment horizontal="right" vertical="center"/>
    </xf>
    <xf numFmtId="179" fontId="8" fillId="3" borderId="1" xfId="0" applyNumberFormat="1" applyFont="1" applyFill="1" applyBorder="1" applyAlignment="1">
      <alignment vertical="center"/>
    </xf>
    <xf numFmtId="185" fontId="8" fillId="0" borderId="0" xfId="3" applyNumberFormat="1" applyFont="1" applyBorder="1" applyAlignment="1" applyProtection="1">
      <alignment vertical="center"/>
      <protection hidden="1"/>
    </xf>
    <xf numFmtId="0" fontId="3" fillId="0" borderId="8" xfId="0" applyFont="1" applyFill="1" applyBorder="1" applyAlignment="1">
      <alignment horizontal="center" vertical="center"/>
    </xf>
    <xf numFmtId="0" fontId="8" fillId="0" borderId="0" xfId="3" applyFont="1" applyFill="1" applyBorder="1" applyAlignment="1" applyProtection="1">
      <alignment horizontal="right" vertical="center"/>
      <protection hidden="1"/>
    </xf>
    <xf numFmtId="0" fontId="8" fillId="0" borderId="0" xfId="0" applyFont="1" applyAlignment="1">
      <alignment horizontal="left"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xf>
    <xf numFmtId="0" fontId="8" fillId="0" borderId="4" xfId="0" applyFont="1" applyFill="1" applyBorder="1" applyAlignment="1">
      <alignment horizontal="left" vertical="center"/>
    </xf>
    <xf numFmtId="0" fontId="8" fillId="0" borderId="0" xfId="0" applyFont="1" applyAlignment="1">
      <alignment horizontal="left" vertical="center"/>
    </xf>
    <xf numFmtId="183" fontId="8" fillId="0" borderId="38" xfId="0" applyNumberFormat="1" applyFont="1" applyFill="1" applyBorder="1" applyAlignment="1">
      <alignment horizontal="right" vertical="center"/>
    </xf>
    <xf numFmtId="183" fontId="8" fillId="0" borderId="1" xfId="0" applyNumberFormat="1" applyFont="1" applyFill="1" applyBorder="1" applyAlignment="1">
      <alignment horizontal="right" vertical="center"/>
    </xf>
    <xf numFmtId="183" fontId="16" fillId="0" borderId="39" xfId="0" applyNumberFormat="1" applyFont="1" applyFill="1" applyBorder="1" applyAlignment="1">
      <alignment horizontal="right" vertical="center"/>
    </xf>
    <xf numFmtId="183" fontId="16" fillId="0" borderId="38" xfId="0" applyNumberFormat="1" applyFont="1" applyFill="1" applyBorder="1" applyAlignment="1">
      <alignment horizontal="right" vertical="center"/>
    </xf>
    <xf numFmtId="183" fontId="8" fillId="0" borderId="37" xfId="0" applyNumberFormat="1" applyFont="1" applyFill="1" applyBorder="1" applyAlignment="1">
      <alignment horizontal="right" vertical="center"/>
    </xf>
    <xf numFmtId="0" fontId="12" fillId="0" borderId="0" xfId="0" applyFont="1" applyAlignment="1">
      <alignment vertical="center"/>
    </xf>
    <xf numFmtId="0" fontId="8" fillId="0" borderId="0" xfId="0" applyFont="1" applyAlignment="1">
      <alignment horizontal="justify" vertical="center"/>
    </xf>
    <xf numFmtId="0" fontId="0" fillId="2" borderId="0" xfId="0" applyFill="1"/>
    <xf numFmtId="0" fontId="23" fillId="2" borderId="0" xfId="0" applyFont="1" applyFill="1" applyAlignment="1">
      <alignment vertical="center"/>
    </xf>
    <xf numFmtId="0" fontId="19" fillId="2" borderId="0" xfId="0" applyFont="1" applyFill="1" applyAlignment="1">
      <alignment vertical="center"/>
    </xf>
    <xf numFmtId="0" fontId="0" fillId="2" borderId="0" xfId="0" applyFill="1" applyAlignment="1">
      <alignment vertical="center"/>
    </xf>
    <xf numFmtId="0" fontId="0" fillId="2" borderId="0" xfId="0" applyNumberFormat="1" applyFill="1" applyAlignment="1">
      <alignment vertical="center"/>
    </xf>
    <xf numFmtId="0" fontId="20" fillId="2" borderId="0" xfId="0" applyFont="1" applyFill="1" applyAlignment="1">
      <alignment vertical="center"/>
    </xf>
    <xf numFmtId="0" fontId="0" fillId="2" borderId="0" xfId="0" applyFont="1" applyFill="1" applyAlignment="1">
      <alignment vertical="center"/>
    </xf>
    <xf numFmtId="0" fontId="0" fillId="2" borderId="37" xfId="0" applyFont="1" applyFill="1" applyBorder="1" applyAlignment="1">
      <alignment horizontal="center" vertical="center"/>
    </xf>
    <xf numFmtId="0" fontId="0" fillId="2" borderId="38" xfId="0" applyFont="1" applyFill="1" applyBorder="1" applyAlignment="1">
      <alignment horizontal="center" vertical="center"/>
    </xf>
    <xf numFmtId="0" fontId="0" fillId="2" borderId="38" xfId="0" applyFont="1" applyFill="1" applyBorder="1" applyAlignment="1">
      <alignment horizontal="center" vertical="center" wrapText="1"/>
    </xf>
    <xf numFmtId="0" fontId="0" fillId="2" borderId="39" xfId="0" applyFont="1" applyFill="1" applyBorder="1" applyAlignment="1">
      <alignment horizontal="center" vertical="center"/>
    </xf>
    <xf numFmtId="0" fontId="0" fillId="2" borderId="72" xfId="0" applyFont="1" applyFill="1" applyBorder="1" applyAlignment="1">
      <alignment vertical="center"/>
    </xf>
    <xf numFmtId="0" fontId="0" fillId="2" borderId="73" xfId="0" applyFont="1" applyFill="1" applyBorder="1" applyAlignment="1">
      <alignment horizontal="left" vertical="center"/>
    </xf>
    <xf numFmtId="0" fontId="0" fillId="2" borderId="75" xfId="0" applyFont="1" applyFill="1" applyBorder="1" applyAlignment="1">
      <alignment vertical="center"/>
    </xf>
    <xf numFmtId="0" fontId="0" fillId="2" borderId="76" xfId="0" applyFont="1" applyFill="1" applyBorder="1" applyAlignment="1">
      <alignment horizontal="left" vertical="center"/>
    </xf>
    <xf numFmtId="0" fontId="0" fillId="2" borderId="78" xfId="0" applyFont="1" applyFill="1" applyBorder="1" applyAlignment="1">
      <alignment vertical="center"/>
    </xf>
    <xf numFmtId="0" fontId="0" fillId="2" borderId="79" xfId="0" applyFont="1" applyFill="1" applyBorder="1" applyAlignment="1">
      <alignment horizontal="left" vertical="center"/>
    </xf>
    <xf numFmtId="0" fontId="0" fillId="2" borderId="0" xfId="0" applyFont="1" applyFill="1" applyBorder="1" applyAlignment="1">
      <alignment vertical="center"/>
    </xf>
    <xf numFmtId="0" fontId="0" fillId="2" borderId="0" xfId="0" applyFont="1" applyFill="1" applyBorder="1" applyAlignment="1">
      <alignment horizontal="left" vertical="center"/>
    </xf>
    <xf numFmtId="0" fontId="21" fillId="2" borderId="0" xfId="0" applyFont="1" applyFill="1" applyBorder="1" applyAlignment="1">
      <alignment vertical="center"/>
    </xf>
    <xf numFmtId="0" fontId="21" fillId="2" borderId="0" xfId="0" applyFont="1" applyFill="1" applyAlignment="1">
      <alignment vertical="center"/>
    </xf>
    <xf numFmtId="0" fontId="3" fillId="0" borderId="0" xfId="0" applyFont="1" applyAlignment="1">
      <alignment horizontal="left" vertical="center"/>
    </xf>
    <xf numFmtId="0" fontId="3" fillId="0" borderId="0" xfId="3" applyFont="1" applyAlignment="1" applyProtection="1">
      <alignment vertical="center"/>
      <protection hidden="1"/>
    </xf>
    <xf numFmtId="0" fontId="8" fillId="0" borderId="70"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0" fillId="2" borderId="38"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vertical="center"/>
    </xf>
    <xf numFmtId="0" fontId="8" fillId="0" borderId="37" xfId="0" applyFont="1" applyFill="1" applyBorder="1" applyAlignment="1">
      <alignment horizontal="center" vertical="center"/>
    </xf>
    <xf numFmtId="0" fontId="8" fillId="0" borderId="38" xfId="0" applyFont="1" applyFill="1" applyBorder="1" applyAlignment="1">
      <alignment horizontal="center" vertical="center"/>
    </xf>
    <xf numFmtId="0" fontId="8" fillId="0" borderId="1" xfId="0" applyFont="1" applyFill="1" applyBorder="1" applyAlignment="1">
      <alignment horizontal="center" vertical="center"/>
    </xf>
    <xf numFmtId="183" fontId="8" fillId="0" borderId="1" xfId="0" applyNumberFormat="1" applyFont="1" applyFill="1" applyBorder="1" applyAlignment="1">
      <alignment horizontal="right" vertical="center"/>
    </xf>
    <xf numFmtId="0" fontId="10" fillId="0" borderId="0" xfId="0" applyFont="1" applyFill="1" applyAlignment="1">
      <alignment vertical="center"/>
    </xf>
    <xf numFmtId="176" fontId="3" fillId="4" borderId="20" xfId="2" applyNumberFormat="1" applyFont="1" applyFill="1" applyBorder="1" applyAlignment="1" applyProtection="1">
      <alignment horizontal="center" vertical="center"/>
      <protection hidden="1"/>
    </xf>
    <xf numFmtId="0" fontId="8" fillId="2" borderId="9" xfId="0" applyFont="1" applyFill="1" applyBorder="1" applyAlignment="1">
      <alignment vertical="center" shrinkToFit="1"/>
    </xf>
    <xf numFmtId="0" fontId="0" fillId="0" borderId="15" xfId="0" applyBorder="1" applyAlignment="1">
      <alignment vertical="center" shrinkToFit="1"/>
    </xf>
    <xf numFmtId="179" fontId="8" fillId="3" borderId="20" xfId="0" applyNumberFormat="1" applyFont="1" applyFill="1" applyBorder="1" applyAlignment="1">
      <alignment horizontal="right" vertical="center"/>
    </xf>
    <xf numFmtId="0" fontId="8" fillId="0" borderId="1" xfId="0" applyFont="1" applyFill="1" applyBorder="1" applyAlignment="1">
      <alignment horizontal="center" vertical="center"/>
    </xf>
    <xf numFmtId="183" fontId="8" fillId="0" borderId="20" xfId="0" applyNumberFormat="1" applyFont="1" applyFill="1" applyBorder="1" applyAlignment="1">
      <alignment horizontal="right" vertical="center"/>
    </xf>
    <xf numFmtId="183" fontId="8" fillId="3" borderId="20" xfId="0" applyNumberFormat="1" applyFont="1" applyFill="1" applyBorder="1" applyAlignment="1">
      <alignment horizontal="right" vertical="center"/>
    </xf>
    <xf numFmtId="179" fontId="8" fillId="0" borderId="20" xfId="0" applyNumberFormat="1" applyFont="1" applyFill="1" applyBorder="1" applyAlignment="1">
      <alignment horizontal="right" vertical="center"/>
    </xf>
    <xf numFmtId="178" fontId="8" fillId="0" borderId="74" xfId="0" applyNumberFormat="1" applyFont="1" applyFill="1" applyBorder="1" applyAlignment="1">
      <alignment horizontal="right" vertical="center"/>
    </xf>
    <xf numFmtId="0" fontId="3" fillId="0" borderId="0" xfId="0" applyFont="1" applyFill="1" applyAlignment="1">
      <alignment horizontal="left" vertical="center"/>
    </xf>
    <xf numFmtId="0" fontId="8" fillId="0" borderId="9" xfId="0" applyFont="1" applyFill="1" applyBorder="1" applyAlignment="1">
      <alignment vertical="center"/>
    </xf>
    <xf numFmtId="183" fontId="8" fillId="0" borderId="38" xfId="0" applyNumberFormat="1" applyFont="1" applyFill="1" applyBorder="1" applyAlignment="1">
      <alignment horizontal="right" vertical="center"/>
    </xf>
    <xf numFmtId="183" fontId="8" fillId="0" borderId="4" xfId="0" applyNumberFormat="1" applyFont="1" applyFill="1" applyBorder="1" applyAlignment="1">
      <alignment horizontal="right" vertical="center"/>
    </xf>
    <xf numFmtId="183" fontId="8" fillId="0" borderId="1" xfId="0" applyNumberFormat="1" applyFont="1" applyFill="1" applyBorder="1" applyAlignment="1">
      <alignment horizontal="right" vertical="center"/>
    </xf>
    <xf numFmtId="183" fontId="8" fillId="0" borderId="35" xfId="0" applyNumberFormat="1" applyFont="1" applyFill="1" applyBorder="1" applyAlignment="1">
      <alignment horizontal="right" vertical="center"/>
    </xf>
    <xf numFmtId="183" fontId="8" fillId="0" borderId="37" xfId="0" applyNumberFormat="1" applyFont="1" applyFill="1" applyBorder="1" applyAlignment="1">
      <alignment horizontal="right" vertical="center"/>
    </xf>
    <xf numFmtId="183" fontId="8" fillId="0" borderId="19" xfId="0" applyNumberFormat="1" applyFont="1" applyFill="1" applyBorder="1" applyAlignment="1">
      <alignment horizontal="right" vertical="center"/>
    </xf>
    <xf numFmtId="0" fontId="8" fillId="0" borderId="15" xfId="0" applyFont="1" applyFill="1" applyBorder="1" applyAlignment="1">
      <alignment vertical="center"/>
    </xf>
    <xf numFmtId="0" fontId="8" fillId="0" borderId="0"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 xfId="0" applyFont="1" applyFill="1" applyBorder="1" applyAlignment="1">
      <alignment horizontal="center" vertical="center"/>
    </xf>
    <xf numFmtId="0" fontId="8" fillId="0" borderId="9" xfId="0" applyFont="1" applyBorder="1" applyAlignment="1">
      <alignment vertical="center"/>
    </xf>
    <xf numFmtId="0" fontId="8" fillId="0" borderId="9" xfId="0" applyFont="1" applyFill="1" applyBorder="1" applyAlignment="1">
      <alignment vertical="center"/>
    </xf>
    <xf numFmtId="0" fontId="0" fillId="0" borderId="15" xfId="0" applyFill="1" applyBorder="1" applyAlignment="1">
      <alignment vertical="center"/>
    </xf>
    <xf numFmtId="0" fontId="8" fillId="0" borderId="1" xfId="0" applyFont="1" applyFill="1" applyBorder="1" applyAlignment="1">
      <alignment vertical="center"/>
    </xf>
    <xf numFmtId="183" fontId="8" fillId="0" borderId="20" xfId="0" applyNumberFormat="1" applyFont="1" applyFill="1" applyBorder="1" applyAlignment="1">
      <alignment horizontal="right" vertical="center"/>
    </xf>
    <xf numFmtId="183" fontId="8" fillId="0" borderId="1" xfId="0" applyNumberFormat="1" applyFont="1" applyFill="1" applyBorder="1" applyAlignment="1">
      <alignment horizontal="right" vertical="center"/>
    </xf>
    <xf numFmtId="0" fontId="8" fillId="0" borderId="22" xfId="0" applyFont="1" applyFill="1" applyBorder="1" applyAlignment="1">
      <alignment vertical="center"/>
    </xf>
    <xf numFmtId="0" fontId="8" fillId="0" borderId="15" xfId="0" applyFont="1" applyFill="1" applyBorder="1" applyAlignment="1">
      <alignment vertical="center"/>
    </xf>
    <xf numFmtId="183" fontId="8" fillId="0" borderId="38" xfId="0" applyNumberFormat="1" applyFont="1" applyFill="1" applyBorder="1" applyAlignment="1">
      <alignment horizontal="right" vertical="center"/>
    </xf>
    <xf numFmtId="183" fontId="8" fillId="0" borderId="37" xfId="0" applyNumberFormat="1" applyFont="1" applyFill="1" applyBorder="1" applyAlignment="1">
      <alignment horizontal="right" vertical="center"/>
    </xf>
    <xf numFmtId="0" fontId="0" fillId="0" borderId="16" xfId="0" applyFill="1" applyBorder="1" applyAlignment="1">
      <alignment vertical="center"/>
    </xf>
    <xf numFmtId="183" fontId="8" fillId="0" borderId="69" xfId="0" applyNumberFormat="1" applyFont="1" applyFill="1" applyBorder="1" applyAlignment="1">
      <alignment horizontal="right" vertical="center"/>
    </xf>
    <xf numFmtId="183" fontId="8" fillId="0" borderId="74" xfId="0" applyNumberFormat="1" applyFont="1" applyFill="1" applyBorder="1" applyAlignment="1">
      <alignment horizontal="right" vertical="center"/>
    </xf>
    <xf numFmtId="0" fontId="0" fillId="0" borderId="16" xfId="0" applyBorder="1" applyAlignment="1">
      <alignment vertical="center"/>
    </xf>
    <xf numFmtId="0" fontId="8" fillId="0" borderId="16" xfId="0" applyFont="1" applyFill="1" applyBorder="1" applyAlignment="1">
      <alignment vertical="center"/>
    </xf>
    <xf numFmtId="179" fontId="8" fillId="0" borderId="77" xfId="0" applyNumberFormat="1" applyFont="1" applyFill="1" applyBorder="1" applyAlignment="1">
      <alignment horizontal="right" vertical="center"/>
    </xf>
    <xf numFmtId="179" fontId="8" fillId="0" borderId="80" xfId="0" applyNumberFormat="1" applyFont="1" applyFill="1" applyBorder="1" applyAlignment="1">
      <alignment horizontal="right" vertical="center"/>
    </xf>
    <xf numFmtId="179" fontId="8" fillId="0" borderId="81" xfId="0" applyNumberFormat="1" applyFont="1" applyFill="1" applyBorder="1" applyAlignment="1">
      <alignment horizontal="right" vertical="center"/>
    </xf>
    <xf numFmtId="0" fontId="8" fillId="0" borderId="2" xfId="0" applyFont="1" applyBorder="1" applyAlignment="1">
      <alignment vertical="center"/>
    </xf>
    <xf numFmtId="0" fontId="8" fillId="0" borderId="22" xfId="0" applyFont="1" applyBorder="1" applyAlignment="1">
      <alignment vertical="center"/>
    </xf>
    <xf numFmtId="0" fontId="0" fillId="0" borderId="6" xfId="0" applyBorder="1" applyAlignment="1">
      <alignment vertical="center"/>
    </xf>
    <xf numFmtId="0" fontId="8" fillId="2" borderId="8" xfId="0" applyFont="1" applyFill="1" applyBorder="1" applyAlignment="1">
      <alignment horizontal="center" vertical="center"/>
    </xf>
    <xf numFmtId="183" fontId="8" fillId="0" borderId="20" xfId="0" applyNumberFormat="1" applyFont="1" applyFill="1" applyBorder="1" applyAlignment="1">
      <alignment horizontal="right" vertical="center"/>
    </xf>
    <xf numFmtId="183" fontId="8" fillId="0" borderId="1" xfId="0" applyNumberFormat="1" applyFont="1" applyFill="1" applyBorder="1" applyAlignment="1">
      <alignment horizontal="right" vertical="center"/>
    </xf>
    <xf numFmtId="183" fontId="8" fillId="0" borderId="38" xfId="0" applyNumberFormat="1" applyFont="1" applyFill="1" applyBorder="1" applyAlignment="1">
      <alignment horizontal="right" vertical="center"/>
    </xf>
    <xf numFmtId="0" fontId="8" fillId="0" borderId="1" xfId="0" applyFont="1" applyFill="1" applyBorder="1" applyAlignment="1">
      <alignment horizontal="center" vertical="center"/>
    </xf>
    <xf numFmtId="183" fontId="8" fillId="0" borderId="1" xfId="0" applyNumberFormat="1" applyFont="1" applyFill="1" applyBorder="1" applyAlignment="1">
      <alignment horizontal="right" vertical="center"/>
    </xf>
    <xf numFmtId="182" fontId="8" fillId="0" borderId="41" xfId="0" applyNumberFormat="1" applyFont="1" applyFill="1" applyBorder="1" applyAlignment="1">
      <alignment horizontal="right" vertical="center"/>
    </xf>
    <xf numFmtId="182" fontId="8" fillId="0" borderId="15" xfId="0" applyNumberFormat="1" applyFont="1" applyFill="1" applyBorder="1" applyAlignment="1">
      <alignment horizontal="right" vertical="center"/>
    </xf>
    <xf numFmtId="187" fontId="8" fillId="0" borderId="41" xfId="0" applyNumberFormat="1" applyFont="1" applyFill="1" applyBorder="1" applyAlignment="1">
      <alignment horizontal="right" vertical="center"/>
    </xf>
    <xf numFmtId="187" fontId="8" fillId="0" borderId="15" xfId="0" applyNumberFormat="1" applyFont="1" applyFill="1" applyBorder="1" applyAlignment="1">
      <alignment horizontal="right" vertical="center"/>
    </xf>
    <xf numFmtId="187" fontId="8" fillId="0" borderId="1" xfId="0" applyNumberFormat="1" applyFont="1" applyFill="1" applyBorder="1" applyAlignment="1">
      <alignment horizontal="right" vertical="center"/>
    </xf>
    <xf numFmtId="187" fontId="8" fillId="3" borderId="1" xfId="0" applyNumberFormat="1" applyFont="1" applyFill="1" applyBorder="1" applyAlignment="1">
      <alignment horizontal="right" vertical="center"/>
    </xf>
    <xf numFmtId="182" fontId="8" fillId="0" borderId="1" xfId="0" applyNumberFormat="1" applyFont="1" applyFill="1" applyBorder="1" applyAlignment="1">
      <alignment horizontal="right" vertical="center"/>
    </xf>
    <xf numFmtId="182" fontId="8" fillId="3" borderId="1" xfId="0" applyNumberFormat="1" applyFont="1" applyFill="1" applyBorder="1" applyAlignment="1">
      <alignment horizontal="right" vertical="center"/>
    </xf>
    <xf numFmtId="182" fontId="8" fillId="0" borderId="8" xfId="0" applyNumberFormat="1" applyFont="1" applyFill="1" applyBorder="1" applyAlignment="1">
      <alignment horizontal="right" vertical="center"/>
    </xf>
    <xf numFmtId="0" fontId="8" fillId="0" borderId="0" xfId="0" applyFont="1" applyAlignment="1">
      <alignment horizontal="left" vertical="center"/>
    </xf>
    <xf numFmtId="0" fontId="3" fillId="0" borderId="0" xfId="0" applyFont="1" applyFill="1" applyAlignment="1">
      <alignment horizontal="left" vertical="center" shrinkToFit="1"/>
    </xf>
    <xf numFmtId="0" fontId="8" fillId="0" borderId="0" xfId="0" applyFont="1" applyAlignment="1">
      <alignment horizontal="left" vertical="center" shrinkToFit="1"/>
    </xf>
    <xf numFmtId="183" fontId="8" fillId="0" borderId="47" xfId="0" applyNumberFormat="1" applyFont="1" applyFill="1" applyBorder="1" applyAlignment="1">
      <alignment horizontal="center" vertical="center"/>
    </xf>
    <xf numFmtId="183" fontId="8" fillId="0" borderId="48" xfId="0" applyNumberFormat="1" applyFont="1" applyFill="1" applyBorder="1" applyAlignment="1">
      <alignment horizontal="center" vertical="center"/>
    </xf>
    <xf numFmtId="183" fontId="8" fillId="0" borderId="49" xfId="0" applyNumberFormat="1" applyFont="1" applyFill="1" applyBorder="1" applyAlignment="1">
      <alignment horizontal="center" vertical="center"/>
    </xf>
    <xf numFmtId="0" fontId="8" fillId="0" borderId="44" xfId="0" applyFont="1" applyFill="1" applyBorder="1" applyAlignment="1">
      <alignment horizontal="center" vertical="center" shrinkToFit="1"/>
    </xf>
    <xf numFmtId="0" fontId="8" fillId="0" borderId="45" xfId="0" applyFont="1" applyFill="1" applyBorder="1" applyAlignment="1">
      <alignment horizontal="center" vertical="center" shrinkToFit="1"/>
    </xf>
    <xf numFmtId="0" fontId="8" fillId="0" borderId="46" xfId="0" applyFont="1" applyFill="1" applyBorder="1" applyAlignment="1">
      <alignment horizontal="center" vertical="center" shrinkToFit="1"/>
    </xf>
    <xf numFmtId="183" fontId="8" fillId="0" borderId="2" xfId="0" applyNumberFormat="1" applyFont="1" applyFill="1" applyBorder="1" applyAlignment="1">
      <alignment horizontal="center" vertical="center"/>
    </xf>
    <xf numFmtId="183" fontId="8" fillId="0" borderId="9" xfId="0" applyNumberFormat="1" applyFont="1" applyFill="1" applyBorder="1" applyAlignment="1">
      <alignment horizontal="center" vertical="center"/>
    </xf>
    <xf numFmtId="183" fontId="8" fillId="0" borderId="15" xfId="0" applyNumberFormat="1" applyFont="1" applyFill="1" applyBorder="1" applyAlignment="1">
      <alignment horizontal="center" vertical="center"/>
    </xf>
    <xf numFmtId="0" fontId="8" fillId="0" borderId="50" xfId="0" applyFont="1" applyFill="1" applyBorder="1" applyAlignment="1">
      <alignment horizontal="center" vertical="center" shrinkToFit="1"/>
    </xf>
    <xf numFmtId="183" fontId="8" fillId="0" borderId="51" xfId="0" applyNumberFormat="1" applyFont="1" applyFill="1" applyBorder="1" applyAlignment="1">
      <alignment horizontal="center" vertical="center"/>
    </xf>
    <xf numFmtId="183" fontId="8" fillId="0" borderId="52" xfId="0" applyNumberFormat="1" applyFont="1" applyFill="1" applyBorder="1" applyAlignment="1">
      <alignment horizontal="center" vertical="center"/>
    </xf>
    <xf numFmtId="0" fontId="8" fillId="0" borderId="20" xfId="0" applyFont="1" applyFill="1" applyBorder="1" applyAlignment="1">
      <alignment horizontal="center" vertical="center"/>
    </xf>
    <xf numFmtId="0" fontId="0" fillId="0" borderId="20" xfId="0" applyFill="1" applyBorder="1" applyAlignment="1">
      <alignment horizontal="center" vertical="center"/>
    </xf>
    <xf numFmtId="0" fontId="0" fillId="0" borderId="20" xfId="0" applyFill="1" applyBorder="1" applyAlignment="1">
      <alignment vertical="center"/>
    </xf>
    <xf numFmtId="179" fontId="8" fillId="0" borderId="2" xfId="0" applyNumberFormat="1" applyFont="1" applyFill="1" applyBorder="1" applyAlignment="1">
      <alignment horizontal="center" vertical="center"/>
    </xf>
    <xf numFmtId="179" fontId="8" fillId="0" borderId="9" xfId="0" applyNumberFormat="1" applyFont="1" applyFill="1" applyBorder="1" applyAlignment="1">
      <alignment horizontal="center" vertical="center"/>
    </xf>
    <xf numFmtId="179" fontId="8" fillId="0" borderId="15" xfId="0" applyNumberFormat="1" applyFont="1" applyFill="1" applyBorder="1" applyAlignment="1">
      <alignment horizontal="center" vertical="center"/>
    </xf>
    <xf numFmtId="179" fontId="8" fillId="0" borderId="51" xfId="0" applyNumberFormat="1" applyFont="1" applyFill="1" applyBorder="1" applyAlignment="1">
      <alignment horizontal="center" vertical="center"/>
    </xf>
    <xf numFmtId="0" fontId="0" fillId="2" borderId="74" xfId="0" applyFont="1" applyFill="1" applyBorder="1" applyAlignment="1">
      <alignment vertical="center"/>
    </xf>
    <xf numFmtId="0" fontId="0" fillId="2" borderId="71" xfId="0" applyFont="1" applyFill="1" applyBorder="1" applyAlignment="1">
      <alignment vertical="center"/>
    </xf>
    <xf numFmtId="0" fontId="0" fillId="2" borderId="38" xfId="0" applyFont="1" applyFill="1" applyBorder="1" applyAlignment="1">
      <alignment horizontal="center" vertical="center"/>
    </xf>
    <xf numFmtId="0" fontId="0" fillId="2" borderId="69" xfId="0" applyFont="1" applyFill="1" applyBorder="1" applyAlignment="1">
      <alignment vertical="center"/>
    </xf>
    <xf numFmtId="0" fontId="0" fillId="2" borderId="70" xfId="0" applyFont="1" applyFill="1" applyBorder="1" applyAlignment="1">
      <alignment vertical="center"/>
    </xf>
    <xf numFmtId="0" fontId="0" fillId="2" borderId="20" xfId="0" applyFont="1" applyFill="1" applyBorder="1" applyAlignment="1">
      <alignment vertical="center"/>
    </xf>
    <xf numFmtId="0" fontId="0" fillId="2" borderId="8" xfId="0" applyFont="1" applyFill="1" applyBorder="1" applyAlignment="1">
      <alignment vertical="center"/>
    </xf>
    <xf numFmtId="0" fontId="0" fillId="2" borderId="80" xfId="0" applyFont="1" applyFill="1" applyBorder="1" applyAlignment="1">
      <alignment vertical="center"/>
    </xf>
    <xf numFmtId="0" fontId="21" fillId="2" borderId="20" xfId="0" applyFont="1" applyFill="1" applyBorder="1" applyAlignment="1">
      <alignment vertical="center"/>
    </xf>
    <xf numFmtId="0" fontId="21" fillId="2" borderId="80" xfId="0" applyFont="1" applyFill="1" applyBorder="1" applyAlignment="1">
      <alignment vertical="center"/>
    </xf>
    <xf numFmtId="0" fontId="0" fillId="2" borderId="81" xfId="0" applyFont="1" applyFill="1" applyBorder="1" applyAlignment="1">
      <alignment vertical="center"/>
    </xf>
    <xf numFmtId="0" fontId="0" fillId="2" borderId="77" xfId="0" applyFont="1" applyFill="1" applyBorder="1" applyAlignment="1">
      <alignment vertical="center"/>
    </xf>
    <xf numFmtId="0" fontId="22" fillId="2" borderId="0" xfId="0" applyFont="1" applyFill="1" applyAlignment="1">
      <alignment horizontal="left" vertical="center"/>
    </xf>
    <xf numFmtId="0" fontId="24" fillId="0" borderId="0" xfId="0" applyFont="1" applyBorder="1" applyAlignment="1">
      <alignment horizontal="center" vertical="center"/>
    </xf>
    <xf numFmtId="0" fontId="24" fillId="0" borderId="3" xfId="0" applyFont="1" applyBorder="1" applyAlignment="1">
      <alignment horizontal="center" vertical="center"/>
    </xf>
    <xf numFmtId="0" fontId="8" fillId="0" borderId="3" xfId="0" applyFont="1" applyBorder="1" applyAlignment="1">
      <alignment horizontal="center" vertical="center" wrapText="1"/>
    </xf>
    <xf numFmtId="0" fontId="8" fillId="0" borderId="7" xfId="0" applyFont="1" applyBorder="1" applyAlignment="1">
      <alignment horizontal="center" vertical="center" wrapText="1"/>
    </xf>
    <xf numFmtId="0" fontId="8" fillId="0" borderId="0" xfId="0" applyFont="1" applyBorder="1" applyAlignment="1">
      <alignment horizontal="center" vertical="center" wrapText="1"/>
    </xf>
    <xf numFmtId="0" fontId="8" fillId="4" borderId="2" xfId="0" applyNumberFormat="1" applyFont="1" applyFill="1" applyBorder="1" applyAlignment="1">
      <alignment horizontal="center" vertical="center"/>
    </xf>
    <xf numFmtId="0" fontId="8" fillId="4" borderId="9" xfId="0" applyNumberFormat="1" applyFont="1" applyFill="1" applyBorder="1" applyAlignment="1">
      <alignment horizontal="center" vertical="center"/>
    </xf>
    <xf numFmtId="0" fontId="0" fillId="4" borderId="9" xfId="0" applyFill="1" applyBorder="1" applyAlignment="1">
      <alignment horizontal="center" vertical="center"/>
    </xf>
    <xf numFmtId="0" fontId="24" fillId="0" borderId="5" xfId="0" applyFont="1" applyFill="1" applyBorder="1" applyAlignment="1">
      <alignment horizontal="center" vertical="center"/>
    </xf>
    <xf numFmtId="0" fontId="24" fillId="0" borderId="22" xfId="0" applyFont="1" applyFill="1" applyBorder="1" applyAlignment="1">
      <alignment horizontal="center" vertical="center"/>
    </xf>
    <xf numFmtId="0" fontId="24" fillId="0" borderId="6" xfId="0" applyFont="1" applyFill="1" applyBorder="1" applyAlignment="1">
      <alignment horizontal="center" vertical="center"/>
    </xf>
    <xf numFmtId="0" fontId="24" fillId="0" borderId="11" xfId="0" applyFont="1" applyFill="1" applyBorder="1" applyAlignment="1">
      <alignment horizontal="center" vertical="center"/>
    </xf>
    <xf numFmtId="0" fontId="24" fillId="0" borderId="16" xfId="0" applyFont="1" applyFill="1" applyBorder="1" applyAlignment="1">
      <alignment horizontal="center" vertical="center"/>
    </xf>
    <xf numFmtId="0" fontId="24" fillId="0" borderId="12"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9" xfId="0" applyFont="1" applyFill="1" applyBorder="1" applyAlignment="1">
      <alignment vertical="center" shrinkToFit="1"/>
    </xf>
    <xf numFmtId="0" fontId="0" fillId="0" borderId="15" xfId="0" applyBorder="1" applyAlignment="1">
      <alignment vertical="center" shrinkToFit="1"/>
    </xf>
    <xf numFmtId="0" fontId="8" fillId="2" borderId="2" xfId="0" applyFont="1" applyFill="1" applyBorder="1" applyAlignment="1">
      <alignment horizontal="center" vertical="center"/>
    </xf>
    <xf numFmtId="0" fontId="8" fillId="0" borderId="15" xfId="0" applyFont="1" applyBorder="1" applyAlignment="1">
      <alignment horizontal="center" vertical="center"/>
    </xf>
    <xf numFmtId="179" fontId="8" fillId="3" borderId="20" xfId="0" applyNumberFormat="1" applyFont="1" applyFill="1" applyBorder="1" applyAlignment="1">
      <alignment horizontal="right" vertical="center"/>
    </xf>
    <xf numFmtId="179" fontId="0" fillId="0" borderId="7" xfId="0" applyNumberFormat="1" applyBorder="1" applyAlignment="1">
      <alignment horizontal="right" vertical="center"/>
    </xf>
    <xf numFmtId="179" fontId="0" fillId="0" borderId="8" xfId="0" applyNumberFormat="1" applyBorder="1" applyAlignment="1">
      <alignment horizontal="right" vertical="center"/>
    </xf>
    <xf numFmtId="179" fontId="8" fillId="0" borderId="53" xfId="0" applyNumberFormat="1" applyFont="1" applyFill="1" applyBorder="1" applyAlignment="1">
      <alignment horizontal="right" vertical="center"/>
    </xf>
    <xf numFmtId="179" fontId="8" fillId="0" borderId="54" xfId="0" applyNumberFormat="1" applyFont="1" applyFill="1" applyBorder="1" applyAlignment="1">
      <alignment horizontal="right" vertical="center"/>
    </xf>
    <xf numFmtId="0" fontId="8" fillId="0" borderId="9" xfId="0" applyFont="1" applyFill="1" applyBorder="1" applyAlignment="1">
      <alignment horizontal="left" vertical="center" wrapText="1"/>
    </xf>
    <xf numFmtId="0" fontId="8" fillId="0" borderId="9" xfId="0" applyFont="1" applyFill="1" applyBorder="1" applyAlignment="1">
      <alignment horizontal="left" vertical="center"/>
    </xf>
    <xf numFmtId="0" fontId="8" fillId="0" borderId="15" xfId="0" applyFont="1" applyFill="1" applyBorder="1" applyAlignment="1">
      <alignment horizontal="left" vertical="center"/>
    </xf>
    <xf numFmtId="179" fontId="0" fillId="0" borderId="55" xfId="0" applyNumberFormat="1" applyFill="1" applyBorder="1" applyAlignment="1">
      <alignment horizontal="right" vertical="center"/>
    </xf>
    <xf numFmtId="179" fontId="0" fillId="0" borderId="60" xfId="0" applyNumberFormat="1" applyFill="1" applyBorder="1" applyAlignment="1">
      <alignment horizontal="right" vertical="center"/>
    </xf>
    <xf numFmtId="179" fontId="8" fillId="2" borderId="53" xfId="0" applyNumberFormat="1" applyFont="1" applyFill="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8" fontId="8" fillId="2" borderId="53" xfId="0" applyNumberFormat="1" applyFont="1" applyFill="1" applyBorder="1" applyAlignment="1">
      <alignment horizontal="right" vertical="center"/>
    </xf>
    <xf numFmtId="178" fontId="0" fillId="0" borderId="55" xfId="0" applyNumberFormat="1" applyBorder="1" applyAlignment="1">
      <alignment horizontal="right" vertical="center"/>
    </xf>
    <xf numFmtId="178" fontId="0" fillId="0" borderId="54" xfId="0" applyNumberFormat="1" applyBorder="1" applyAlignment="1">
      <alignment horizontal="right" vertical="center"/>
    </xf>
    <xf numFmtId="0" fontId="8" fillId="0" borderId="61" xfId="0" applyNumberFormat="1" applyFont="1" applyFill="1" applyBorder="1" applyAlignment="1">
      <alignment horizontal="center" vertical="center" wrapText="1"/>
    </xf>
    <xf numFmtId="0" fontId="8" fillId="0" borderId="45" xfId="0" applyNumberFormat="1" applyFont="1" applyFill="1" applyBorder="1" applyAlignment="1">
      <alignment horizontal="center" vertical="center"/>
    </xf>
    <xf numFmtId="0" fontId="0" fillId="0" borderId="50" xfId="0" applyFill="1" applyBorder="1" applyAlignment="1">
      <alignment horizontal="center" vertical="center"/>
    </xf>
    <xf numFmtId="178" fontId="8" fillId="0" borderId="53" xfId="0" applyNumberFormat="1" applyFont="1" applyFill="1" applyBorder="1" applyAlignment="1">
      <alignment horizontal="right" vertical="center"/>
    </xf>
    <xf numFmtId="178" fontId="8" fillId="0" borderId="54" xfId="0" applyNumberFormat="1" applyFont="1" applyFill="1" applyBorder="1" applyAlignment="1">
      <alignment horizontal="right" vertical="center"/>
    </xf>
    <xf numFmtId="183" fontId="8" fillId="0" borderId="53" xfId="0" applyNumberFormat="1" applyFont="1" applyFill="1" applyBorder="1" applyAlignment="1">
      <alignment horizontal="right" vertical="center"/>
    </xf>
    <xf numFmtId="183" fontId="8" fillId="0" borderId="54" xfId="0" applyNumberFormat="1" applyFont="1" applyFill="1" applyBorder="1" applyAlignment="1">
      <alignment horizontal="right" vertical="center"/>
    </xf>
    <xf numFmtId="0" fontId="8" fillId="0" borderId="62" xfId="0" applyFont="1" applyFill="1" applyBorder="1" applyAlignment="1">
      <alignment horizontal="center" vertical="center"/>
    </xf>
    <xf numFmtId="0" fontId="8" fillId="0" borderId="15" xfId="0" applyFont="1" applyFill="1" applyBorder="1" applyAlignment="1">
      <alignment horizontal="center" vertical="center"/>
    </xf>
    <xf numFmtId="178" fontId="8" fillId="0" borderId="56" xfId="0" applyNumberFormat="1" applyFont="1" applyFill="1" applyBorder="1" applyAlignment="1">
      <alignment horizontal="right" vertical="center"/>
    </xf>
    <xf numFmtId="178" fontId="8" fillId="0" borderId="57" xfId="0" applyNumberFormat="1" applyFont="1" applyFill="1" applyBorder="1" applyAlignment="1">
      <alignment horizontal="right" vertical="center"/>
    </xf>
    <xf numFmtId="0" fontId="8" fillId="0" borderId="18" xfId="0" applyFont="1" applyFill="1" applyBorder="1" applyAlignment="1">
      <alignment horizontal="center" vertical="center"/>
    </xf>
    <xf numFmtId="0" fontId="8" fillId="0" borderId="1" xfId="0" applyFont="1" applyFill="1" applyBorder="1" applyAlignment="1">
      <alignment horizontal="center" vertical="center"/>
    </xf>
    <xf numFmtId="178" fontId="0" fillId="0" borderId="58" xfId="0" applyNumberFormat="1" applyFill="1" applyBorder="1" applyAlignment="1">
      <alignment horizontal="right" vertical="center"/>
    </xf>
    <xf numFmtId="178" fontId="0" fillId="0" borderId="59" xfId="0" applyNumberFormat="1" applyFill="1" applyBorder="1" applyAlignment="1">
      <alignment horizontal="right" vertical="center"/>
    </xf>
    <xf numFmtId="0" fontId="8" fillId="0" borderId="2" xfId="0" applyFont="1" applyFill="1" applyBorder="1" applyAlignment="1">
      <alignment vertical="center" shrinkToFit="1"/>
    </xf>
    <xf numFmtId="0" fontId="0" fillId="0" borderId="9" xfId="0" applyFill="1" applyBorder="1" applyAlignment="1">
      <alignment vertical="center" shrinkToFit="1"/>
    </xf>
    <xf numFmtId="0" fontId="8" fillId="2" borderId="5" xfId="0" applyFont="1" applyFill="1" applyBorder="1" applyAlignment="1">
      <alignment horizontal="left" vertical="center" wrapText="1"/>
    </xf>
    <xf numFmtId="0" fontId="0" fillId="0" borderId="22" xfId="0" applyBorder="1" applyAlignment="1">
      <alignment horizontal="left" vertical="center"/>
    </xf>
    <xf numFmtId="0" fontId="0" fillId="0" borderId="6" xfId="0" applyBorder="1" applyAlignment="1">
      <alignment horizontal="left" vertical="center"/>
    </xf>
    <xf numFmtId="0" fontId="8" fillId="2" borderId="20" xfId="0" applyFont="1" applyFill="1" applyBorder="1" applyAlignment="1">
      <alignment horizontal="center" vertical="center" wrapText="1"/>
    </xf>
    <xf numFmtId="0" fontId="8" fillId="0" borderId="7" xfId="0" applyFont="1" applyBorder="1" applyAlignment="1">
      <alignment horizontal="center" vertical="center"/>
    </xf>
    <xf numFmtId="0" fontId="8" fillId="0" borderId="8" xfId="0" applyFont="1" applyBorder="1" applyAlignment="1">
      <alignment horizontal="center" vertical="center"/>
    </xf>
    <xf numFmtId="38" fontId="8" fillId="0" borderId="2" xfId="2" applyFont="1" applyBorder="1" applyAlignment="1" applyProtection="1">
      <alignment vertical="center"/>
      <protection hidden="1"/>
    </xf>
    <xf numFmtId="0" fontId="8" fillId="0" borderId="9" xfId="0" applyFont="1" applyBorder="1" applyAlignment="1">
      <alignment vertical="center"/>
    </xf>
    <xf numFmtId="186" fontId="8" fillId="0" borderId="63" xfId="3" applyNumberFormat="1" applyFont="1" applyFill="1" applyBorder="1" applyAlignment="1" applyProtection="1">
      <alignment vertical="center"/>
      <protection hidden="1"/>
    </xf>
    <xf numFmtId="186" fontId="0" fillId="0" borderId="64" xfId="0" applyNumberFormat="1" applyBorder="1" applyAlignment="1">
      <alignment vertical="center"/>
    </xf>
    <xf numFmtId="0" fontId="8" fillId="0" borderId="2" xfId="3" applyFont="1" applyBorder="1" applyAlignment="1" applyProtection="1">
      <alignment horizontal="center" vertical="center"/>
      <protection hidden="1"/>
    </xf>
    <xf numFmtId="0" fontId="8" fillId="0" borderId="15" xfId="3" applyFont="1" applyBorder="1" applyAlignment="1" applyProtection="1">
      <alignment horizontal="center" vertical="center"/>
      <protection hidden="1"/>
    </xf>
    <xf numFmtId="184" fontId="8" fillId="0" borderId="63" xfId="3" applyNumberFormat="1" applyFont="1" applyFill="1" applyBorder="1" applyAlignment="1" applyProtection="1">
      <alignment vertical="center" shrinkToFit="1"/>
      <protection hidden="1"/>
    </xf>
    <xf numFmtId="184" fontId="0" fillId="0" borderId="64" xfId="0" applyNumberFormat="1" applyBorder="1" applyAlignment="1">
      <alignment vertical="center"/>
    </xf>
    <xf numFmtId="186" fontId="8" fillId="0" borderId="64" xfId="3" applyNumberFormat="1" applyFont="1" applyFill="1" applyBorder="1" applyAlignment="1" applyProtection="1">
      <alignment vertical="center"/>
      <protection hidden="1"/>
    </xf>
    <xf numFmtId="0" fontId="8" fillId="0" borderId="63" xfId="3" applyFont="1" applyFill="1" applyBorder="1" applyAlignment="1" applyProtection="1">
      <alignment vertical="center" shrinkToFit="1"/>
      <protection hidden="1"/>
    </xf>
    <xf numFmtId="0" fontId="8" fillId="0" borderId="65" xfId="3" applyFont="1" applyFill="1" applyBorder="1" applyAlignment="1" applyProtection="1">
      <alignment vertical="center" shrinkToFit="1"/>
      <protection hidden="1"/>
    </xf>
    <xf numFmtId="0" fontId="8" fillId="0" borderId="64" xfId="3" applyFont="1" applyFill="1" applyBorder="1" applyAlignment="1" applyProtection="1">
      <alignment vertical="center" shrinkToFit="1"/>
      <protection hidden="1"/>
    </xf>
    <xf numFmtId="0" fontId="8" fillId="0" borderId="40" xfId="3" applyFont="1" applyFill="1" applyBorder="1" applyAlignment="1" applyProtection="1">
      <alignment vertical="center" shrinkToFit="1"/>
      <protection hidden="1"/>
    </xf>
    <xf numFmtId="0" fontId="0" fillId="0" borderId="41" xfId="0" applyFill="1" applyBorder="1" applyAlignment="1">
      <alignment vertical="center"/>
    </xf>
    <xf numFmtId="0" fontId="0" fillId="0" borderId="42" xfId="0" applyFill="1" applyBorder="1" applyAlignment="1">
      <alignment vertical="center"/>
    </xf>
    <xf numFmtId="38" fontId="8" fillId="0" borderId="2" xfId="2" applyFont="1" applyBorder="1" applyAlignment="1" applyProtection="1">
      <alignment horizontal="left" vertical="center"/>
      <protection hidden="1"/>
    </xf>
    <xf numFmtId="0" fontId="8" fillId="0" borderId="9" xfId="0" applyFont="1" applyBorder="1" applyAlignment="1">
      <alignment horizontal="left" vertical="center"/>
    </xf>
    <xf numFmtId="0" fontId="8" fillId="3" borderId="63" xfId="3" applyFont="1" applyFill="1" applyBorder="1" applyAlignment="1" applyProtection="1">
      <alignment horizontal="center" vertical="center"/>
      <protection hidden="1"/>
    </xf>
    <xf numFmtId="0" fontId="8" fillId="3" borderId="64" xfId="3" applyFont="1" applyFill="1" applyBorder="1" applyAlignment="1" applyProtection="1">
      <alignment horizontal="center" vertical="center"/>
      <protection hidden="1"/>
    </xf>
    <xf numFmtId="38" fontId="8" fillId="0" borderId="15" xfId="2" applyFont="1" applyBorder="1" applyAlignment="1" applyProtection="1">
      <alignment vertical="center"/>
      <protection hidden="1"/>
    </xf>
    <xf numFmtId="0" fontId="8"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8" fillId="0" borderId="9" xfId="0" applyFont="1" applyFill="1" applyBorder="1" applyAlignment="1">
      <alignment vertical="center"/>
    </xf>
    <xf numFmtId="0" fontId="0" fillId="0" borderId="15" xfId="0" applyFill="1" applyBorder="1" applyAlignment="1">
      <alignment vertical="center"/>
    </xf>
    <xf numFmtId="0" fontId="8" fillId="0" borderId="1" xfId="0" applyFont="1" applyFill="1" applyBorder="1" applyAlignment="1">
      <alignment vertical="center"/>
    </xf>
    <xf numFmtId="0" fontId="0" fillId="0" borderId="1" xfId="0" applyFill="1" applyBorder="1" applyAlignment="1">
      <alignment vertical="center"/>
    </xf>
    <xf numFmtId="38" fontId="8" fillId="0" borderId="2" xfId="2" applyFont="1" applyFill="1" applyBorder="1" applyAlignment="1" applyProtection="1">
      <alignment horizontal="center" vertical="center"/>
      <protection hidden="1"/>
    </xf>
    <xf numFmtId="0" fontId="0" fillId="0" borderId="15" xfId="0" applyBorder="1" applyAlignment="1">
      <alignment horizontal="center" vertical="center"/>
    </xf>
    <xf numFmtId="38" fontId="8" fillId="0" borderId="9" xfId="2" applyFont="1" applyFill="1" applyBorder="1" applyAlignment="1" applyProtection="1">
      <alignment horizontal="center" vertical="center"/>
      <protection hidden="1"/>
    </xf>
    <xf numFmtId="38" fontId="8" fillId="0" borderId="1" xfId="2" applyFont="1" applyFill="1" applyBorder="1" applyAlignment="1" applyProtection="1">
      <alignment horizontal="center" vertical="center" wrapText="1"/>
      <protection hidden="1"/>
    </xf>
    <xf numFmtId="0" fontId="8" fillId="0" borderId="1" xfId="0" applyFont="1" applyBorder="1" applyAlignment="1">
      <alignment horizontal="center" vertical="center"/>
    </xf>
    <xf numFmtId="0" fontId="8" fillId="0" borderId="20"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7" xfId="0" applyFont="1" applyFill="1" applyBorder="1" applyAlignment="1">
      <alignment horizontal="center" vertical="center"/>
    </xf>
    <xf numFmtId="0" fontId="0" fillId="0" borderId="15" xfId="0" applyFont="1" applyBorder="1" applyAlignment="1">
      <alignment horizontal="center" vertical="center"/>
    </xf>
    <xf numFmtId="0" fontId="0" fillId="0" borderId="15" xfId="0" applyFont="1" applyFill="1" applyBorder="1" applyAlignment="1">
      <alignment horizontal="center" vertical="center"/>
    </xf>
    <xf numFmtId="0" fontId="8" fillId="0" borderId="67"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68" xfId="0" applyFont="1" applyFill="1" applyBorder="1" applyAlignment="1">
      <alignment horizontal="center" vertical="center"/>
    </xf>
    <xf numFmtId="0" fontId="8" fillId="0" borderId="66" xfId="0" applyFont="1" applyFill="1" applyBorder="1" applyAlignment="1">
      <alignment horizontal="center" vertical="center"/>
    </xf>
    <xf numFmtId="0" fontId="8" fillId="0" borderId="20" xfId="0" applyFont="1" applyBorder="1" applyAlignment="1">
      <alignment horizontal="center" vertical="center" wrapText="1"/>
    </xf>
    <xf numFmtId="0" fontId="8" fillId="0" borderId="10" xfId="0" applyFont="1" applyBorder="1" applyAlignment="1">
      <alignment horizontal="center" vertical="center"/>
    </xf>
    <xf numFmtId="0" fontId="8" fillId="0" borderId="1" xfId="0" applyFont="1" applyFill="1" applyBorder="1" applyAlignment="1">
      <alignment horizontal="left" vertical="center"/>
    </xf>
    <xf numFmtId="0" fontId="8" fillId="0" borderId="8" xfId="0" applyFont="1" applyFill="1" applyBorder="1" applyAlignment="1">
      <alignment horizontal="left" vertical="center"/>
    </xf>
    <xf numFmtId="0" fontId="8" fillId="0" borderId="1" xfId="0" applyFont="1" applyBorder="1" applyAlignment="1">
      <alignment vertical="center"/>
    </xf>
    <xf numFmtId="0" fontId="8" fillId="0" borderId="20" xfId="0" applyFont="1" applyBorder="1" applyAlignment="1">
      <alignment vertical="center"/>
    </xf>
    <xf numFmtId="0" fontId="8" fillId="0" borderId="37" xfId="0" applyFont="1" applyFill="1" applyBorder="1" applyAlignment="1">
      <alignment horizontal="left" vertical="center"/>
    </xf>
    <xf numFmtId="0" fontId="8" fillId="0" borderId="39" xfId="0" applyFont="1" applyBorder="1" applyAlignment="1">
      <alignment vertical="center"/>
    </xf>
    <xf numFmtId="0" fontId="8" fillId="0" borderId="18" xfId="0" applyFont="1" applyBorder="1" applyAlignment="1">
      <alignment vertical="center"/>
    </xf>
    <xf numFmtId="0" fontId="8" fillId="0" borderId="13" xfId="0" applyFont="1" applyBorder="1" applyAlignment="1">
      <alignment vertical="center"/>
    </xf>
    <xf numFmtId="0" fontId="8" fillId="0" borderId="18" xfId="0" applyFont="1" applyFill="1" applyBorder="1" applyAlignment="1">
      <alignment horizontal="left" vertical="center"/>
    </xf>
    <xf numFmtId="0" fontId="8" fillId="0" borderId="19" xfId="0" applyFont="1" applyBorder="1" applyAlignment="1">
      <alignment vertical="center"/>
    </xf>
    <xf numFmtId="0" fontId="8" fillId="0" borderId="35" xfId="0" applyFont="1" applyBorder="1" applyAlignment="1">
      <alignment vertical="center"/>
    </xf>
    <xf numFmtId="183" fontId="8" fillId="0" borderId="38" xfId="0" applyNumberFormat="1" applyFont="1" applyFill="1" applyBorder="1" applyAlignment="1">
      <alignment horizontal="right" vertical="center"/>
    </xf>
    <xf numFmtId="183" fontId="8" fillId="0" borderId="4" xfId="0" applyNumberFormat="1" applyFont="1" applyFill="1" applyBorder="1" applyAlignment="1">
      <alignment horizontal="right" vertical="center"/>
    </xf>
    <xf numFmtId="183" fontId="8" fillId="0" borderId="7" xfId="0" applyNumberFormat="1" applyFont="1" applyFill="1" applyBorder="1" applyAlignment="1">
      <alignment horizontal="right" vertical="center"/>
    </xf>
    <xf numFmtId="183" fontId="16" fillId="0" borderId="6" xfId="0" applyNumberFormat="1" applyFont="1" applyFill="1" applyBorder="1" applyAlignment="1">
      <alignment horizontal="right" vertical="center"/>
    </xf>
    <xf numFmtId="183" fontId="8" fillId="0" borderId="12" xfId="0" applyNumberFormat="1" applyFont="1" applyFill="1" applyBorder="1" applyAlignment="1">
      <alignment horizontal="right" vertical="center"/>
    </xf>
    <xf numFmtId="183" fontId="8" fillId="0" borderId="8" xfId="0" applyNumberFormat="1" applyFont="1" applyFill="1" applyBorder="1" applyAlignment="1">
      <alignment horizontal="right" vertical="center"/>
    </xf>
    <xf numFmtId="183" fontId="8" fillId="0" borderId="1" xfId="0" applyNumberFormat="1" applyFont="1" applyFill="1" applyBorder="1" applyAlignment="1">
      <alignment horizontal="right" vertical="center"/>
    </xf>
    <xf numFmtId="183" fontId="16" fillId="0" borderId="39" xfId="0" applyNumberFormat="1" applyFont="1" applyFill="1" applyBorder="1" applyAlignment="1">
      <alignment horizontal="right" vertical="center"/>
    </xf>
    <xf numFmtId="183" fontId="8" fillId="0" borderId="35" xfId="0" applyNumberFormat="1" applyFont="1" applyFill="1" applyBorder="1" applyAlignment="1">
      <alignment horizontal="right" vertical="center"/>
    </xf>
    <xf numFmtId="183" fontId="8" fillId="0" borderId="12" xfId="0" applyNumberFormat="1" applyFont="1" applyBorder="1" applyAlignment="1">
      <alignment horizontal="right" vertical="center"/>
    </xf>
    <xf numFmtId="183" fontId="16" fillId="0" borderId="8" xfId="0" applyNumberFormat="1" applyFont="1" applyFill="1" applyBorder="1" applyAlignment="1">
      <alignment horizontal="right" vertical="center"/>
    </xf>
    <xf numFmtId="183" fontId="8" fillId="0" borderId="20" xfId="0" applyNumberFormat="1" applyFont="1" applyFill="1" applyBorder="1" applyAlignment="1">
      <alignment horizontal="right" vertical="center"/>
    </xf>
    <xf numFmtId="183" fontId="16" fillId="0" borderId="38" xfId="0" applyNumberFormat="1" applyFont="1" applyFill="1" applyBorder="1" applyAlignment="1">
      <alignment horizontal="right" vertical="center"/>
    </xf>
    <xf numFmtId="0" fontId="8" fillId="0" borderId="28"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29" xfId="0" applyFont="1" applyFill="1" applyBorder="1" applyAlignment="1">
      <alignment horizontal="center" vertical="center"/>
    </xf>
    <xf numFmtId="0" fontId="8" fillId="0" borderId="69" xfId="0" applyFont="1" applyFill="1" applyBorder="1" applyAlignment="1">
      <alignment vertical="center" shrinkToFit="1"/>
    </xf>
    <xf numFmtId="0" fontId="8" fillId="0" borderId="70" xfId="0" applyFont="1" applyFill="1" applyBorder="1" applyAlignment="1">
      <alignment vertical="center" shrinkToFit="1"/>
    </xf>
    <xf numFmtId="0" fontId="8" fillId="0" borderId="5" xfId="0" applyFont="1" applyFill="1" applyBorder="1" applyAlignment="1">
      <alignment horizontal="center" vertical="center"/>
    </xf>
    <xf numFmtId="0" fontId="8" fillId="0" borderId="11" xfId="0" applyFont="1" applyFill="1" applyBorder="1" applyAlignment="1">
      <alignment horizontal="center" vertical="center"/>
    </xf>
    <xf numFmtId="183" fontId="8" fillId="0" borderId="37" xfId="0" applyNumberFormat="1" applyFont="1" applyFill="1" applyBorder="1" applyAlignment="1">
      <alignment horizontal="right" vertical="center"/>
    </xf>
    <xf numFmtId="183" fontId="8" fillId="0" borderId="19" xfId="0" applyNumberFormat="1" applyFont="1" applyFill="1" applyBorder="1" applyAlignment="1">
      <alignment horizontal="right" vertical="center"/>
    </xf>
    <xf numFmtId="0" fontId="8" fillId="0" borderId="22" xfId="0" applyFont="1" applyFill="1" applyBorder="1" applyAlignment="1">
      <alignment vertical="center"/>
    </xf>
    <xf numFmtId="0" fontId="8" fillId="0" borderId="15" xfId="0" applyFont="1" applyFill="1" applyBorder="1" applyAlignment="1">
      <alignment vertical="center"/>
    </xf>
    <xf numFmtId="183" fontId="16" fillId="0" borderId="37" xfId="0" applyNumberFormat="1" applyFont="1" applyFill="1" applyBorder="1" applyAlignment="1">
      <alignment horizontal="right" vertical="center"/>
    </xf>
    <xf numFmtId="0" fontId="8" fillId="0" borderId="19" xfId="0" applyFont="1" applyFill="1" applyBorder="1" applyAlignment="1">
      <alignment horizontal="left" vertical="center"/>
    </xf>
    <xf numFmtId="0" fontId="8" fillId="0" borderId="4" xfId="0" applyFont="1" applyFill="1" applyBorder="1" applyAlignment="1">
      <alignment horizontal="left" vertical="center"/>
    </xf>
    <xf numFmtId="0" fontId="8" fillId="0" borderId="37" xfId="0" applyFont="1" applyFill="1" applyBorder="1" applyAlignment="1">
      <alignment horizontal="center" vertical="center"/>
    </xf>
    <xf numFmtId="0" fontId="8" fillId="0" borderId="38" xfId="0" applyFont="1" applyFill="1" applyBorder="1" applyAlignment="1">
      <alignment horizontal="center" vertical="center"/>
    </xf>
    <xf numFmtId="0" fontId="8" fillId="0" borderId="39" xfId="0" applyFont="1" applyFill="1" applyBorder="1" applyAlignment="1">
      <alignment horizontal="center" vertical="center"/>
    </xf>
    <xf numFmtId="0" fontId="8" fillId="0" borderId="18" xfId="0" applyFont="1" applyFill="1" applyBorder="1" applyAlignment="1">
      <alignment horizontal="center" vertical="center" textRotation="255"/>
    </xf>
    <xf numFmtId="0" fontId="8" fillId="0" borderId="19" xfId="0" applyFont="1" applyFill="1" applyBorder="1" applyAlignment="1">
      <alignment horizontal="center" vertical="center" textRotation="255"/>
    </xf>
    <xf numFmtId="0" fontId="8" fillId="0" borderId="1" xfId="0" applyFont="1" applyFill="1" applyBorder="1" applyAlignment="1">
      <alignment horizontal="center" vertical="center" textRotation="255"/>
    </xf>
    <xf numFmtId="0" fontId="8" fillId="0" borderId="4" xfId="0" applyFont="1" applyFill="1" applyBorder="1" applyAlignment="1">
      <alignment horizontal="center" vertical="center" textRotation="255"/>
    </xf>
  </cellXfs>
  <cellStyles count="4">
    <cellStyle name="桁区切り" xfId="1" builtinId="6"/>
    <cellStyle name="桁区切り 2" xfId="2"/>
    <cellStyle name="標準" xfId="0" builtinId="0"/>
    <cellStyle name="標準 2" xfId="3"/>
  </cellStyles>
  <dxfs count="0"/>
  <tableStyles count="0" defaultTableStyle="TableStyleMedium9" defaultPivotStyle="PivotStyleMedium4"/>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95248</xdr:colOff>
      <xdr:row>0</xdr:row>
      <xdr:rowOff>0</xdr:rowOff>
    </xdr:from>
    <xdr:to>
      <xdr:col>11</xdr:col>
      <xdr:colOff>618989</xdr:colOff>
      <xdr:row>25</xdr:row>
      <xdr:rowOff>51955</xdr:rowOff>
    </xdr:to>
    <xdr:pic>
      <xdr:nvPicPr>
        <xdr:cNvPr id="3" name="図 2"/>
        <xdr:cNvPicPr>
          <a:picLocks noChangeAspect="1"/>
        </xdr:cNvPicPr>
      </xdr:nvPicPr>
      <xdr:blipFill>
        <a:blip xmlns:r="http://schemas.openxmlformats.org/officeDocument/2006/relationships" r:embed="rId1"/>
        <a:stretch>
          <a:fillRect/>
        </a:stretch>
      </xdr:blipFill>
      <xdr:spPr>
        <a:xfrm>
          <a:off x="95248" y="0"/>
          <a:ext cx="8346147" cy="60050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8</xdr:col>
      <xdr:colOff>885826</xdr:colOff>
      <xdr:row>3</xdr:row>
      <xdr:rowOff>209550</xdr:rowOff>
    </xdr:from>
    <xdr:ext cx="3238500" cy="5200649"/>
    <xdr:sp macro="" textlink="">
      <xdr:nvSpPr>
        <xdr:cNvPr id="3" name="テキスト ボックス 2">
          <a:extLst>
            <a:ext uri="{FF2B5EF4-FFF2-40B4-BE49-F238E27FC236}">
              <a16:creationId xmlns:a16="http://schemas.microsoft.com/office/drawing/2014/main" xmlns="" id="{FB7CBDB4-C89B-4998-9584-04096160F8EA}"/>
            </a:ext>
          </a:extLst>
        </xdr:cNvPr>
        <xdr:cNvSpPr txBox="1"/>
      </xdr:nvSpPr>
      <xdr:spPr>
        <a:xfrm>
          <a:off x="8667751" y="1000125"/>
          <a:ext cx="3238500" cy="5200649"/>
        </a:xfrm>
        <a:prstGeom prst="rect">
          <a:avLst/>
        </a:prstGeom>
        <a:solidFill>
          <a:sysClr val="window" lastClr="FFFFFF"/>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72000" bIns="72000" rtlCol="0" anchor="ctr">
          <a:noAutofit/>
        </a:bodyPr>
        <a:lstStyle/>
        <a:p>
          <a:r>
            <a:rPr lang="ja-JP" altLang="ja-JP" sz="1100">
              <a:solidFill>
                <a:schemeClr val="dk1"/>
              </a:solidFill>
              <a:effectLst/>
              <a:latin typeface="メイリオ" panose="020B0604030504040204" pitchFamily="50" charset="-128"/>
              <a:ea typeface="メイリオ" panose="020B0604030504040204" pitchFamily="50" charset="-128"/>
              <a:cs typeface="+mn-cs"/>
            </a:rPr>
            <a:t>○例：資材（資源）の種類</a:t>
          </a:r>
          <a:r>
            <a:rPr lang="en-US" altLang="ja-JP" sz="1100">
              <a:solidFill>
                <a:schemeClr val="dk1"/>
              </a:solidFill>
              <a:effectLst/>
              <a:latin typeface="メイリオ" panose="020B0604030504040204" pitchFamily="50" charset="-128"/>
              <a:ea typeface="メイリオ" panose="020B0604030504040204" pitchFamily="50" charset="-128"/>
              <a:cs typeface="+mn-cs"/>
            </a:rPr>
            <a:t/>
          </a:r>
          <a:br>
            <a:rPr lang="en-US" altLang="ja-JP" sz="1100">
              <a:solidFill>
                <a:schemeClr val="dk1"/>
              </a:solidFill>
              <a:effectLst/>
              <a:latin typeface="メイリオ" panose="020B0604030504040204" pitchFamily="50" charset="-128"/>
              <a:ea typeface="メイリオ" panose="020B0604030504040204" pitchFamily="50" charset="-128"/>
              <a:cs typeface="+mn-cs"/>
            </a:rPr>
          </a:br>
          <a:r>
            <a:rPr lang="ja-JP" altLang="ja-JP" sz="1100">
              <a:solidFill>
                <a:schemeClr val="dk1"/>
              </a:solidFill>
              <a:effectLst/>
              <a:latin typeface="メイリオ" panose="020B0604030504040204" pitchFamily="50" charset="-128"/>
              <a:ea typeface="メイリオ" panose="020B0604030504040204" pitchFamily="50" charset="-128"/>
              <a:cs typeface="+mn-cs"/>
            </a:rPr>
            <a:t>　　（循環資源も同様）</a:t>
          </a:r>
          <a:endParaRPr lang="ja-JP" altLang="ja-JP" sz="1050">
            <a:effectLst/>
            <a:latin typeface="メイリオ" panose="020B0604030504040204" pitchFamily="50" charset="-128"/>
            <a:ea typeface="メイリオ" panose="020B0604030504040204" pitchFamily="50" charset="-128"/>
          </a:endParaRPr>
        </a:p>
        <a:p>
          <a:r>
            <a:rPr lang="ja-JP" altLang="ja-JP" sz="1100">
              <a:solidFill>
                <a:schemeClr val="dk1"/>
              </a:solidFill>
              <a:effectLst/>
              <a:latin typeface="メイリオ" panose="020B0604030504040204" pitchFamily="50" charset="-128"/>
              <a:ea typeface="メイリオ" panose="020B0604030504040204" pitchFamily="50" charset="-128"/>
              <a:cs typeface="+mn-cs"/>
            </a:rPr>
            <a:t>　・生コンクリート</a:t>
          </a:r>
          <a:endParaRPr lang="ja-JP" altLang="ja-JP" sz="1050">
            <a:effectLst/>
            <a:latin typeface="メイリオ" panose="020B0604030504040204" pitchFamily="50" charset="-128"/>
            <a:ea typeface="メイリオ" panose="020B0604030504040204" pitchFamily="50" charset="-128"/>
          </a:endParaRPr>
        </a:p>
        <a:p>
          <a:r>
            <a:rPr lang="ja-JP" altLang="ja-JP" sz="1100">
              <a:solidFill>
                <a:schemeClr val="dk1"/>
              </a:solidFill>
              <a:effectLst/>
              <a:latin typeface="メイリオ" panose="020B0604030504040204" pitchFamily="50" charset="-128"/>
              <a:ea typeface="メイリオ" panose="020B0604030504040204" pitchFamily="50" charset="-128"/>
              <a:cs typeface="+mn-cs"/>
            </a:rPr>
            <a:t>　・アスファルト・コンクリート</a:t>
          </a:r>
          <a:endParaRPr lang="ja-JP" altLang="ja-JP" sz="1050">
            <a:effectLst/>
            <a:latin typeface="メイリオ" panose="020B0604030504040204" pitchFamily="50" charset="-128"/>
            <a:ea typeface="メイリオ" panose="020B0604030504040204" pitchFamily="50" charset="-128"/>
          </a:endParaRPr>
        </a:p>
        <a:p>
          <a:r>
            <a:rPr lang="ja-JP" altLang="ja-JP" sz="1100">
              <a:solidFill>
                <a:schemeClr val="dk1"/>
              </a:solidFill>
              <a:effectLst/>
              <a:latin typeface="メイリオ" panose="020B0604030504040204" pitchFamily="50" charset="-128"/>
              <a:ea typeface="メイリオ" panose="020B0604030504040204" pitchFamily="50" charset="-128"/>
              <a:cs typeface="+mn-cs"/>
            </a:rPr>
            <a:t>　・砕石</a:t>
          </a:r>
          <a:endParaRPr lang="ja-JP" altLang="ja-JP" sz="1050">
            <a:effectLst/>
            <a:latin typeface="メイリオ" panose="020B0604030504040204" pitchFamily="50" charset="-128"/>
            <a:ea typeface="メイリオ" panose="020B0604030504040204" pitchFamily="50" charset="-128"/>
          </a:endParaRPr>
        </a:p>
        <a:p>
          <a:r>
            <a:rPr lang="ja-JP" altLang="ja-JP" sz="1100">
              <a:solidFill>
                <a:schemeClr val="dk1"/>
              </a:solidFill>
              <a:effectLst/>
              <a:latin typeface="メイリオ" panose="020B0604030504040204" pitchFamily="50" charset="-128"/>
              <a:ea typeface="メイリオ" panose="020B0604030504040204" pitchFamily="50" charset="-128"/>
              <a:cs typeface="+mn-cs"/>
            </a:rPr>
            <a:t>　・砂</a:t>
          </a:r>
          <a:endParaRPr lang="ja-JP" altLang="ja-JP" sz="1050">
            <a:effectLst/>
            <a:latin typeface="メイリオ" panose="020B0604030504040204" pitchFamily="50" charset="-128"/>
            <a:ea typeface="メイリオ" panose="020B0604030504040204" pitchFamily="50" charset="-128"/>
          </a:endParaRPr>
        </a:p>
        <a:p>
          <a:r>
            <a:rPr lang="ja-JP" altLang="ja-JP" sz="1100">
              <a:solidFill>
                <a:schemeClr val="dk1"/>
              </a:solidFill>
              <a:effectLst/>
              <a:latin typeface="メイリオ" panose="020B0604030504040204" pitchFamily="50" charset="-128"/>
              <a:ea typeface="メイリオ" panose="020B0604030504040204" pitchFamily="50" charset="-128"/>
              <a:cs typeface="+mn-cs"/>
            </a:rPr>
            <a:t>　・土砂</a:t>
          </a:r>
          <a:endParaRPr lang="ja-JP" altLang="ja-JP" sz="1050">
            <a:effectLst/>
            <a:latin typeface="メイリオ" panose="020B0604030504040204" pitchFamily="50" charset="-128"/>
            <a:ea typeface="メイリオ" panose="020B0604030504040204" pitchFamily="50" charset="-128"/>
          </a:endParaRPr>
        </a:p>
        <a:p>
          <a:r>
            <a:rPr lang="ja-JP" altLang="ja-JP" sz="1100">
              <a:solidFill>
                <a:schemeClr val="dk1"/>
              </a:solidFill>
              <a:effectLst/>
              <a:latin typeface="メイリオ" panose="020B0604030504040204" pitchFamily="50" charset="-128"/>
              <a:ea typeface="メイリオ" panose="020B0604030504040204" pitchFamily="50" charset="-128"/>
              <a:cs typeface="+mn-cs"/>
            </a:rPr>
            <a:t>　・木材</a:t>
          </a:r>
          <a:endParaRPr lang="ja-JP" altLang="ja-JP" sz="1050">
            <a:effectLst/>
            <a:latin typeface="メイリオ" panose="020B0604030504040204" pitchFamily="50" charset="-128"/>
            <a:ea typeface="メイリオ" panose="020B0604030504040204" pitchFamily="50" charset="-128"/>
          </a:endParaRPr>
        </a:p>
        <a:p>
          <a:r>
            <a:rPr lang="ja-JP" altLang="ja-JP" sz="1100">
              <a:solidFill>
                <a:schemeClr val="dk1"/>
              </a:solidFill>
              <a:effectLst/>
              <a:latin typeface="メイリオ" panose="020B0604030504040204" pitchFamily="50" charset="-128"/>
              <a:ea typeface="メイリオ" panose="020B0604030504040204" pitchFamily="50" charset="-128"/>
              <a:cs typeface="+mn-cs"/>
            </a:rPr>
            <a:t>　・鋼材（鋼材二次製品含む）</a:t>
          </a:r>
          <a:endParaRPr lang="ja-JP" altLang="ja-JP" sz="1050">
            <a:effectLst/>
            <a:latin typeface="メイリオ" panose="020B0604030504040204" pitchFamily="50" charset="-128"/>
            <a:ea typeface="メイリオ" panose="020B0604030504040204" pitchFamily="50" charset="-128"/>
          </a:endParaRPr>
        </a:p>
        <a:p>
          <a:r>
            <a:rPr lang="ja-JP" altLang="ja-JP" sz="1100">
              <a:solidFill>
                <a:schemeClr val="dk1"/>
              </a:solidFill>
              <a:effectLst/>
              <a:latin typeface="メイリオ" panose="020B0604030504040204" pitchFamily="50" charset="-128"/>
              <a:ea typeface="メイリオ" panose="020B0604030504040204" pitchFamily="50" charset="-128"/>
              <a:cs typeface="+mn-cs"/>
            </a:rPr>
            <a:t>　・乳剤</a:t>
          </a:r>
          <a:endParaRPr lang="ja-JP" altLang="ja-JP" sz="1050">
            <a:effectLst/>
            <a:latin typeface="メイリオ" panose="020B0604030504040204" pitchFamily="50" charset="-128"/>
            <a:ea typeface="メイリオ" panose="020B0604030504040204" pitchFamily="50" charset="-128"/>
          </a:endParaRPr>
        </a:p>
        <a:p>
          <a:r>
            <a:rPr lang="ja-JP" altLang="ja-JP" sz="1100">
              <a:solidFill>
                <a:schemeClr val="dk1"/>
              </a:solidFill>
              <a:effectLst/>
              <a:latin typeface="メイリオ" panose="020B0604030504040204" pitchFamily="50" charset="-128"/>
              <a:ea typeface="メイリオ" panose="020B0604030504040204" pitchFamily="50" charset="-128"/>
              <a:cs typeface="+mn-cs"/>
            </a:rPr>
            <a:t>　・塗料</a:t>
          </a:r>
          <a:endParaRPr lang="ja-JP" altLang="ja-JP" sz="1050">
            <a:effectLst/>
            <a:latin typeface="メイリオ" panose="020B0604030504040204" pitchFamily="50" charset="-128"/>
            <a:ea typeface="メイリオ" panose="020B0604030504040204" pitchFamily="50" charset="-128"/>
          </a:endParaRPr>
        </a:p>
        <a:p>
          <a:r>
            <a:rPr lang="ja-JP" altLang="ja-JP" sz="1100">
              <a:solidFill>
                <a:schemeClr val="dk1"/>
              </a:solidFill>
              <a:effectLst/>
              <a:latin typeface="メイリオ" panose="020B0604030504040204" pitchFamily="50" charset="-128"/>
              <a:ea typeface="メイリオ" panose="020B0604030504040204" pitchFamily="50" charset="-128"/>
              <a:cs typeface="+mn-cs"/>
            </a:rPr>
            <a:t>　・接着剤</a:t>
          </a:r>
          <a:endParaRPr lang="ja-JP" altLang="ja-JP" sz="1050">
            <a:effectLst/>
            <a:latin typeface="メイリオ" panose="020B0604030504040204" pitchFamily="50" charset="-128"/>
            <a:ea typeface="メイリオ" panose="020B0604030504040204" pitchFamily="50" charset="-128"/>
          </a:endParaRPr>
        </a:p>
        <a:p>
          <a:r>
            <a:rPr lang="ja-JP" altLang="ja-JP" sz="1100">
              <a:solidFill>
                <a:schemeClr val="dk1"/>
              </a:solidFill>
              <a:effectLst/>
              <a:latin typeface="メイリオ" panose="020B0604030504040204" pitchFamily="50" charset="-128"/>
              <a:ea typeface="メイリオ" panose="020B0604030504040204" pitchFamily="50" charset="-128"/>
              <a:cs typeface="+mn-cs"/>
            </a:rPr>
            <a:t>　・紙（用紙も含まれる）</a:t>
          </a:r>
          <a:r>
            <a:rPr lang="ja-JP" altLang="en-US" sz="1100">
              <a:solidFill>
                <a:schemeClr val="dk1"/>
              </a:solidFill>
              <a:effectLst/>
              <a:latin typeface="メイリオ" panose="020B0604030504040204" pitchFamily="50" charset="-128"/>
              <a:ea typeface="メイリオ" panose="020B0604030504040204" pitchFamily="50" charset="-128"/>
              <a:cs typeface="+mn-cs"/>
            </a:rPr>
            <a:t>　　</a:t>
          </a:r>
          <a:r>
            <a:rPr lang="ja-JP" altLang="ja-JP" sz="1100">
              <a:solidFill>
                <a:schemeClr val="dk1"/>
              </a:solidFill>
              <a:effectLst/>
              <a:latin typeface="メイリオ" panose="020B0604030504040204" pitchFamily="50" charset="-128"/>
              <a:ea typeface="メイリオ" panose="020B0604030504040204" pitchFamily="50" charset="-128"/>
              <a:cs typeface="+mn-cs"/>
            </a:rPr>
            <a:t>　等</a:t>
          </a:r>
          <a:endParaRPr lang="ja-JP" altLang="ja-JP" sz="1050">
            <a:effectLst/>
            <a:latin typeface="メイリオ" panose="020B0604030504040204" pitchFamily="50" charset="-128"/>
            <a:ea typeface="メイリオ" panose="020B0604030504040204" pitchFamily="50" charset="-128"/>
          </a:endParaRPr>
        </a:p>
        <a:p>
          <a:r>
            <a:rPr lang="ja-JP" altLang="ja-JP" sz="1100">
              <a:solidFill>
                <a:schemeClr val="dk1"/>
              </a:solidFill>
              <a:effectLst/>
              <a:latin typeface="メイリオ" panose="020B0604030504040204" pitchFamily="50" charset="-128"/>
              <a:ea typeface="メイリオ" panose="020B0604030504040204" pitchFamily="50" charset="-128"/>
              <a:cs typeface="+mn-cs"/>
            </a:rPr>
            <a:t>○その他</a:t>
          </a:r>
          <a:endParaRPr lang="ja-JP" altLang="ja-JP" sz="1050">
            <a:effectLst/>
            <a:latin typeface="メイリオ" panose="020B0604030504040204" pitchFamily="50" charset="-128"/>
            <a:ea typeface="メイリオ" panose="020B0604030504040204" pitchFamily="50" charset="-128"/>
          </a:endParaRPr>
        </a:p>
        <a:p>
          <a:r>
            <a:rPr lang="ja-JP" altLang="ja-JP" sz="1100">
              <a:solidFill>
                <a:schemeClr val="dk1"/>
              </a:solidFill>
              <a:effectLst/>
              <a:latin typeface="メイリオ" panose="020B0604030504040204" pitchFamily="50" charset="-128"/>
              <a:ea typeface="メイリオ" panose="020B0604030504040204" pitchFamily="50" charset="-128"/>
              <a:cs typeface="+mn-cs"/>
            </a:rPr>
            <a:t>　・重量で把握可能な、製品、</a:t>
          </a:r>
          <a:endParaRPr lang="ja-JP" altLang="ja-JP" sz="1050">
            <a:effectLst/>
            <a:latin typeface="メイリオ" panose="020B0604030504040204" pitchFamily="50" charset="-128"/>
            <a:ea typeface="メイリオ" panose="020B0604030504040204" pitchFamily="50" charset="-128"/>
          </a:endParaRPr>
        </a:p>
        <a:p>
          <a:r>
            <a:rPr lang="ja-JP" altLang="ja-JP" sz="1100">
              <a:solidFill>
                <a:schemeClr val="dk1"/>
              </a:solidFill>
              <a:effectLst/>
              <a:latin typeface="メイリオ" panose="020B0604030504040204" pitchFamily="50" charset="-128"/>
              <a:ea typeface="メイリオ" panose="020B0604030504040204" pitchFamily="50" charset="-128"/>
              <a:cs typeface="+mn-cs"/>
            </a:rPr>
            <a:t>　　コンクリート二次製品、</a:t>
          </a:r>
          <a:endParaRPr lang="ja-JP" altLang="ja-JP" sz="1050">
            <a:effectLst/>
            <a:latin typeface="メイリオ" panose="020B0604030504040204" pitchFamily="50" charset="-128"/>
            <a:ea typeface="メイリオ" panose="020B0604030504040204" pitchFamily="50" charset="-128"/>
          </a:endParaRPr>
        </a:p>
        <a:p>
          <a:r>
            <a:rPr lang="ja-JP" altLang="ja-JP" sz="1100">
              <a:solidFill>
                <a:schemeClr val="dk1"/>
              </a:solidFill>
              <a:effectLst/>
              <a:latin typeface="メイリオ" panose="020B0604030504040204" pitchFamily="50" charset="-128"/>
              <a:ea typeface="メイリオ" panose="020B0604030504040204" pitchFamily="50" charset="-128"/>
              <a:cs typeface="+mn-cs"/>
            </a:rPr>
            <a:t>　　半製品、商品</a:t>
          </a:r>
          <a:r>
            <a:rPr lang="ja-JP" altLang="en-US" sz="1100">
              <a:solidFill>
                <a:schemeClr val="dk1"/>
              </a:solidFill>
              <a:effectLst/>
              <a:latin typeface="メイリオ" panose="020B0604030504040204" pitchFamily="50" charset="-128"/>
              <a:ea typeface="メイリオ" panose="020B0604030504040204" pitchFamily="50" charset="-128"/>
              <a:cs typeface="+mn-cs"/>
            </a:rPr>
            <a:t>　　　</a:t>
          </a:r>
          <a:r>
            <a:rPr lang="ja-JP" altLang="ja-JP" sz="1100">
              <a:solidFill>
                <a:schemeClr val="dk1"/>
              </a:solidFill>
              <a:effectLst/>
              <a:latin typeface="メイリオ" panose="020B0604030504040204" pitchFamily="50" charset="-128"/>
              <a:ea typeface="メイリオ" panose="020B0604030504040204" pitchFamily="50" charset="-128"/>
              <a:cs typeface="+mn-cs"/>
            </a:rPr>
            <a:t>　等</a:t>
          </a:r>
          <a:endParaRPr lang="ja-JP" altLang="ja-JP" sz="1050">
            <a:effectLst/>
            <a:latin typeface="メイリオ" panose="020B0604030504040204" pitchFamily="50" charset="-128"/>
            <a:ea typeface="メイリオ" panose="020B0604030504040204" pitchFamily="50" charset="-128"/>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as-master\&#20849;&#26377;\&#9679;EA21&#20849;&#36890;\2015&#24180;&#24230;&#12288;&#29872;&#22659;&#30465;Eco-CRIP\00&#23455;&#26045;&#35201;&#38936;&#31561;\&#22577;&#21578;&#27096;&#24335;&#65288;H27&#65289;A-2-1_&#20107;&#26989;&#32773;CO2&#25490;&#20986;&#21450;&#12403;&#21066;&#28187;&#37327;&#31561;&#65288;Eco-CRIP&#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ipsus/Desktop/&#26032;&#12375;&#12356;&#12501;&#12457;&#12523;&#12480;&#12540;/2017&#29872;&#22659;&#12408;&#12398;&#36000;&#33655;&#12398;&#33258;&#24049;&#12481;&#12455;&#12483;&#12463;&#34920;ver.1.1&#2669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849;&#26377;/&#9679;EA21&#20849;&#36890;/&#29872;&#22659;&#30465;&#12288;EA21&#12460;&#12452;&#12489;&#12521;&#12452;&#12531;&#65295;&#21029;&#34920;Excel/03.&#12460;&#12452;&#12489;&#12521;&#12452;&#12531;2017&#24180;&#29256;&#12288;&#12304;&#20013;&#22830;&#20107;&#21209;&#23616;&#12305;-&#35299;&#37320;&#21547;&#12416;/&#12460;&#12452;&#12489;&#12521;&#12452;&#12531;2017&#24180;&#29256;&#12288;&#12304;&#26989;&#31278;&#21029;&#12305;&#65288;&#20013;&#22830;&#65289;/02.&#39135;&#21697;/&#21029;&#34920;&#65288;&#39135;&#21697;-&#20013;&#22830;&#20107;&#21209;&#23616;&#65289;/&#21029;&#34920;&#65297;(&#39135;&#21697;&#38306;&#36899;&#20107;&#26989;&#32773;&#21521;&#12369;)&#29872;&#22659;&#12408;&#12398;&#36000;&#33655;&#12398;&#33258;&#24049;&#12481;&#12455;&#12483;&#12463;&#12471;&#12540;&#12488;ver.1.1-2018110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マスタ"/>
      <sheetName val="表０各種費用と使用量の月毎の入力表"/>
      <sheetName val="表１－１経費と使用量の総括表"/>
      <sheetName val="表１－２経費の年間集計表"/>
      <sheetName val="表１－３消費量の年間集計表"/>
      <sheetName val="表２と表３電気料金分析と経済効果"/>
      <sheetName val="表４電気等の使用場所と用途"/>
      <sheetName val="表５年間電気使用量とCO2削減量"/>
      <sheetName val="表６取組計画"/>
      <sheetName val="表７取組に必要な費用"/>
      <sheetName val="表８取組開示の役割"/>
      <sheetName val="表９研修会"/>
      <sheetName val="表１０環境方針"/>
      <sheetName val="表１１CO2削減目標"/>
      <sheetName val="表１２取組結果"/>
      <sheetName val="表１３取組結果の評価分析"/>
      <sheetName val="報告様式Ａ－２"/>
    </sheetNames>
    <sheetDataSet>
      <sheetData sheetId="0"/>
      <sheetData sheetId="1">
        <row r="4">
          <cell r="A4" t="str">
            <v>北海道電力株式会社</v>
          </cell>
          <cell r="B4">
            <v>0.68800000000000006</v>
          </cell>
          <cell r="D4">
            <v>2013</v>
          </cell>
          <cell r="H4">
            <v>4</v>
          </cell>
        </row>
        <row r="5">
          <cell r="A5" t="str">
            <v>東北電力株式会社</v>
          </cell>
          <cell r="B5">
            <v>0.6</v>
          </cell>
          <cell r="D5">
            <v>2014</v>
          </cell>
          <cell r="H5">
            <v>5</v>
          </cell>
        </row>
        <row r="6">
          <cell r="A6" t="str">
            <v>東京電力株式会社</v>
          </cell>
          <cell r="B6">
            <v>0.52500000000000002</v>
          </cell>
          <cell r="H6">
            <v>6</v>
          </cell>
        </row>
        <row r="7">
          <cell r="A7" t="str">
            <v>中部電力株式会社</v>
          </cell>
          <cell r="B7">
            <v>0.51600000000000001</v>
          </cell>
          <cell r="H7">
            <v>7</v>
          </cell>
        </row>
        <row r="8">
          <cell r="A8" t="str">
            <v>北陸電力株式会社</v>
          </cell>
          <cell r="B8">
            <v>0.66299999999999992</v>
          </cell>
          <cell r="H8">
            <v>8</v>
          </cell>
        </row>
        <row r="9">
          <cell r="A9" t="str">
            <v>関西電力株式会社</v>
          </cell>
          <cell r="B9">
            <v>0.51400000000000001</v>
          </cell>
          <cell r="H9">
            <v>9</v>
          </cell>
        </row>
        <row r="10">
          <cell r="A10" t="str">
            <v>中国電力株式会社</v>
          </cell>
          <cell r="B10">
            <v>0.7380000000000001</v>
          </cell>
          <cell r="H10">
            <v>10</v>
          </cell>
        </row>
        <row r="11">
          <cell r="A11" t="str">
            <v>四国電力株式会社</v>
          </cell>
          <cell r="B11">
            <v>0.7</v>
          </cell>
          <cell r="H11">
            <v>11</v>
          </cell>
        </row>
        <row r="12">
          <cell r="A12" t="str">
            <v>九州電力株式会社</v>
          </cell>
          <cell r="B12">
            <v>0.61199999999999999</v>
          </cell>
          <cell r="H12">
            <v>12</v>
          </cell>
        </row>
        <row r="13">
          <cell r="A13" t="str">
            <v>沖縄電力株式会社</v>
          </cell>
          <cell r="B13">
            <v>0.90300000000000002</v>
          </cell>
          <cell r="H13">
            <v>1</v>
          </cell>
        </row>
        <row r="14">
          <cell r="A14" t="str">
            <v>イーレックス株式会社</v>
          </cell>
          <cell r="B14">
            <v>0.60299999999999998</v>
          </cell>
          <cell r="H14">
            <v>2</v>
          </cell>
        </row>
        <row r="15">
          <cell r="A15" t="str">
            <v>一般財団法人中之条電力</v>
          </cell>
          <cell r="B15">
            <v>0.51300000000000001</v>
          </cell>
          <cell r="H15">
            <v>3</v>
          </cell>
        </row>
        <row r="16">
          <cell r="A16" t="str">
            <v>一般社団法人電力託送代行機構</v>
          </cell>
          <cell r="B16">
            <v>0.39700000000000002</v>
          </cell>
        </row>
        <row r="17">
          <cell r="A17" t="str">
            <v>出光グリーンパワー株式会社</v>
          </cell>
          <cell r="B17">
            <v>8.6000000000000007E-2</v>
          </cell>
        </row>
        <row r="18">
          <cell r="A18" t="str">
            <v>伊藤忠エネクス株式会社</v>
          </cell>
          <cell r="B18">
            <v>0.67599999999999993</v>
          </cell>
        </row>
        <row r="19">
          <cell r="A19" t="str">
            <v>エネサーブ株式会社</v>
          </cell>
          <cell r="B19">
            <v>0.61599999999999999</v>
          </cell>
        </row>
        <row r="20">
          <cell r="A20" t="str">
            <v>荏原環境プラント株式会社</v>
          </cell>
          <cell r="B20">
            <v>0.45600000000000002</v>
          </cell>
        </row>
        <row r="21">
          <cell r="A21" t="str">
            <v>王子製紙株式会社</v>
          </cell>
          <cell r="B21">
            <v>0.47499999999999998</v>
          </cell>
        </row>
        <row r="22">
          <cell r="A22" t="str">
            <v>オリックス株式会社</v>
          </cell>
          <cell r="B22">
            <v>0.76200000000000001</v>
          </cell>
        </row>
        <row r="23">
          <cell r="A23" t="str">
            <v>株式会社イーセル</v>
          </cell>
          <cell r="B23">
            <v>0.38600000000000001</v>
          </cell>
        </row>
        <row r="24">
          <cell r="A24" t="str">
            <v>株式会社うなかみの大地</v>
          </cell>
          <cell r="B24">
            <v>0.24600000000000002</v>
          </cell>
        </row>
        <row r="25">
          <cell r="A25" t="str">
            <v>株式会社エヌパワー</v>
          </cell>
          <cell r="B25">
            <v>0.47600000000000003</v>
          </cell>
        </row>
        <row r="26">
          <cell r="A26" t="str">
            <v>株式会社エネット</v>
          </cell>
          <cell r="B26">
            <v>0.42899999999999999</v>
          </cell>
        </row>
        <row r="27">
          <cell r="A27" t="str">
            <v>株式会社Ｆ－Ｐｏｗｅｒ</v>
          </cell>
          <cell r="B27">
            <v>0.52500000000000002</v>
          </cell>
        </row>
        <row r="28">
          <cell r="A28" t="str">
            <v>株式会社グローバルエンジニアリング</v>
          </cell>
          <cell r="B28">
            <v>0.60899999999999999</v>
          </cell>
        </row>
        <row r="29">
          <cell r="A29" t="str">
            <v>株式会社ケーキュービック</v>
          </cell>
          <cell r="B29">
            <v>3.9E-2</v>
          </cell>
        </row>
        <row r="30">
          <cell r="A30" t="str">
            <v>株式会社CNOパワーソリューションズ</v>
          </cell>
          <cell r="B30">
            <v>0.62</v>
          </cell>
        </row>
        <row r="31">
          <cell r="A31" t="str">
            <v>株式会社Ｇ－Ｐｏｗｅｒ</v>
          </cell>
          <cell r="B31">
            <v>0.441</v>
          </cell>
        </row>
        <row r="32">
          <cell r="A32" t="str">
            <v>株式会社トヨタタービンアンドシステム</v>
          </cell>
          <cell r="B32">
            <v>0.45899999999999996</v>
          </cell>
        </row>
        <row r="33">
          <cell r="A33" t="str">
            <v>株式会社南和</v>
          </cell>
          <cell r="B33">
            <v>0.59100000000000008</v>
          </cell>
        </row>
        <row r="34">
          <cell r="A34" t="str">
            <v>株式会社日本セレモニー</v>
          </cell>
          <cell r="B34">
            <v>0.79699999999999993</v>
          </cell>
        </row>
        <row r="35">
          <cell r="A35" t="str">
            <v>株式会社V-Power</v>
          </cell>
          <cell r="B35">
            <v>0.20799999999999999</v>
          </cell>
        </row>
        <row r="36">
          <cell r="A36" t="str">
            <v>株式会社フォレストパワー</v>
          </cell>
          <cell r="B36">
            <v>0.14599999999999999</v>
          </cell>
        </row>
        <row r="37">
          <cell r="A37" t="str">
            <v>株式会社ベイサイドエナジー</v>
          </cell>
          <cell r="B37">
            <v>0.627</v>
          </cell>
        </row>
        <row r="38">
          <cell r="A38" t="str">
            <v>サミットエナジー株式会社</v>
          </cell>
          <cell r="B38">
            <v>0.438</v>
          </cell>
        </row>
        <row r="39">
          <cell r="A39" t="str">
            <v>ＪＸ日鉱日石エネルギー株式会社</v>
          </cell>
          <cell r="B39">
            <v>0.36699999999999999</v>
          </cell>
        </row>
        <row r="40">
          <cell r="A40" t="str">
            <v>ＪＥＮホールディングス株式会社</v>
          </cell>
          <cell r="B40">
            <v>0.49399999999999999</v>
          </cell>
        </row>
        <row r="41">
          <cell r="A41" t="str">
            <v>志賀高原リゾート開発株式会社</v>
          </cell>
          <cell r="B41">
            <v>0.312</v>
          </cell>
        </row>
        <row r="42">
          <cell r="A42" t="str">
            <v>シナネン株式会社</v>
          </cell>
          <cell r="B42">
            <v>0.45199999999999996</v>
          </cell>
        </row>
        <row r="43">
          <cell r="A43" t="str">
            <v>昭和シェル石油株式会社</v>
          </cell>
          <cell r="B43">
            <v>0.36699999999999999</v>
          </cell>
        </row>
        <row r="44">
          <cell r="A44" t="str">
            <v>新日鉄住金エンジニアリング株式会社</v>
          </cell>
          <cell r="B44">
            <v>0.65500000000000003</v>
          </cell>
        </row>
        <row r="45">
          <cell r="A45" t="str">
            <v>泉北天然ガス発電株式会社</v>
          </cell>
          <cell r="B45">
            <v>0.38800000000000001</v>
          </cell>
        </row>
        <row r="46">
          <cell r="A46" t="str">
            <v>ダイヤモンドパワー株式会社</v>
          </cell>
          <cell r="B46">
            <v>0.43099999999999999</v>
          </cell>
        </row>
        <row r="47">
          <cell r="A47" t="str">
            <v>テス・エンジニアリング株式会社</v>
          </cell>
          <cell r="B47">
            <v>0.49399999999999999</v>
          </cell>
        </row>
        <row r="48">
          <cell r="A48" t="str">
            <v>東京エコサービス株式会社</v>
          </cell>
          <cell r="B48">
            <v>9.1999999999999998E-2</v>
          </cell>
        </row>
        <row r="49">
          <cell r="A49" t="str">
            <v>日産自動車株式会社</v>
          </cell>
          <cell r="B49">
            <v>0.41699999999999998</v>
          </cell>
        </row>
        <row r="50">
          <cell r="A50" t="str">
            <v>日本アルファ電力株式会社</v>
          </cell>
          <cell r="B50">
            <v>0</v>
          </cell>
        </row>
        <row r="51">
          <cell r="A51" t="str">
            <v>日本テクノ株式会社</v>
          </cell>
          <cell r="B51">
            <v>0.50800000000000001</v>
          </cell>
        </row>
        <row r="52">
          <cell r="A52" t="str">
            <v>日本ロジテック協同組合</v>
          </cell>
          <cell r="B52">
            <v>0.48599999999999999</v>
          </cell>
        </row>
        <row r="53">
          <cell r="A53" t="str">
            <v>パナソニック株式会社</v>
          </cell>
          <cell r="B53">
            <v>0.49799999999999994</v>
          </cell>
        </row>
        <row r="54">
          <cell r="A54" t="str">
            <v>富士フイルム株式会社</v>
          </cell>
          <cell r="B54">
            <v>0.51</v>
          </cell>
        </row>
        <row r="55">
          <cell r="A55" t="str">
            <v>プレミアムグリーンパワー株式会社</v>
          </cell>
          <cell r="B55">
            <v>1.8000000000000002E-2</v>
          </cell>
        </row>
        <row r="56">
          <cell r="A56" t="str">
            <v>丸紅株式会社</v>
          </cell>
          <cell r="B56">
            <v>0.378</v>
          </cell>
        </row>
        <row r="57">
          <cell r="A57" t="str">
            <v>ミツウロコグリーンエネルギー株式会社</v>
          </cell>
          <cell r="B57">
            <v>0.36599999999999999</v>
          </cell>
        </row>
        <row r="58">
          <cell r="A58" t="str">
            <v>リエスパワー株式会社</v>
          </cell>
          <cell r="B58">
            <v>0.48399999999999999</v>
          </cell>
        </row>
        <row r="59">
          <cell r="A59" t="str">
            <v>代替値</v>
          </cell>
          <cell r="B59">
            <v>0.55000000000000004</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改訂履歴"/>
      <sheetName val="自己チェック表の構成・入力の手順等"/>
      <sheetName val="1. 事業の規模"/>
      <sheetName val="2. 環境への負荷の状況（取りまとめ表）"/>
      <sheetName val="3. エネルギー使用量"/>
      <sheetName val="4. 一般廃棄物排出量等"/>
      <sheetName val="5. 産業廃棄物排出量等"/>
      <sheetName val="6. 水使用量及び総排水量"/>
      <sheetName val="7. 化学物質使用量"/>
      <sheetName val="8. 資源使用量"/>
      <sheetName val="9. 総製品生産量または販売量"/>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自己チェック表の構成・入力の手順等"/>
      <sheetName val="食品廃棄物の定義について"/>
      <sheetName val="1. 事業の規模"/>
      <sheetName val="2. 環境への負荷の状況（取りまとめ表）"/>
      <sheetName val="3. エネルギー使用量"/>
      <sheetName val="4. 一般廃棄物排出量等（食品廃棄物等は除く）"/>
      <sheetName val="5-1. 産業廃棄物排出量等（食品廃棄物等は除く）"/>
      <sheetName val="5-2. 食品廃棄物等発生量及び再資源化等実施率"/>
      <sheetName val="6. 水使用量及び総排水量"/>
      <sheetName val="7. 化学物質使用量"/>
      <sheetName val="8. 資源使用量"/>
      <sheetName val="9. 総製品生産量または販売量"/>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31"/>
  <sheetViews>
    <sheetView showGridLines="0" tabSelected="1" view="pageBreakPreview" zoomScaleNormal="100" zoomScaleSheetLayoutView="100" workbookViewId="0"/>
  </sheetViews>
  <sheetFormatPr defaultColWidth="12.6640625" defaultRowHeight="18.75" x14ac:dyDescent="0.45"/>
  <cols>
    <col min="1" max="3" width="3.77734375" style="40" customWidth="1"/>
    <col min="4" max="4" width="12.88671875" style="40" customWidth="1"/>
    <col min="5" max="8" width="7.109375" style="40" customWidth="1"/>
    <col min="9" max="12" width="10.77734375" style="40" customWidth="1"/>
    <col min="13" max="16384" width="12.6640625" style="40"/>
  </cols>
  <sheetData>
    <row r="1" spans="1:15" ht="24.95" customHeight="1" x14ac:dyDescent="0.45">
      <c r="A1" s="10" t="s">
        <v>178</v>
      </c>
      <c r="B1" s="10"/>
    </row>
    <row r="2" spans="1:15" ht="24.95" customHeight="1" x14ac:dyDescent="0.45">
      <c r="A2" s="10"/>
      <c r="B2" s="10" t="s">
        <v>225</v>
      </c>
    </row>
    <row r="3" spans="1:15" s="41" customFormat="1" ht="18" customHeight="1" x14ac:dyDescent="0.45">
      <c r="C3" s="49" t="s">
        <v>97</v>
      </c>
    </row>
    <row r="4" spans="1:15" s="41" customFormat="1" ht="18" customHeight="1" x14ac:dyDescent="0.45">
      <c r="C4" s="343" t="s">
        <v>183</v>
      </c>
      <c r="D4" s="343"/>
      <c r="E4" s="343"/>
      <c r="F4" s="343"/>
      <c r="G4" s="343"/>
      <c r="H4" s="343"/>
      <c r="I4" s="343"/>
      <c r="J4" s="343"/>
      <c r="K4" s="343"/>
      <c r="L4" s="343"/>
      <c r="M4" s="343"/>
      <c r="N4" s="343"/>
      <c r="O4" s="343"/>
    </row>
    <row r="5" spans="1:15" s="41" customFormat="1" ht="18" customHeight="1" x14ac:dyDescent="0.45">
      <c r="C5" s="49" t="s">
        <v>226</v>
      </c>
    </row>
    <row r="6" spans="1:15" ht="18" customHeight="1" x14ac:dyDescent="0.45">
      <c r="C6" s="49" t="s">
        <v>229</v>
      </c>
      <c r="D6" s="10"/>
      <c r="E6" s="284"/>
      <c r="F6" s="10"/>
      <c r="G6" s="10"/>
      <c r="H6" s="41"/>
      <c r="I6" s="41"/>
      <c r="J6" s="41"/>
      <c r="K6" s="41"/>
    </row>
    <row r="7" spans="1:15" ht="18" customHeight="1" x14ac:dyDescent="0.45">
      <c r="C7" s="48" t="s">
        <v>72</v>
      </c>
      <c r="D7" s="49" t="s">
        <v>179</v>
      </c>
      <c r="E7" s="10"/>
      <c r="F7" s="10"/>
      <c r="G7" s="10"/>
      <c r="H7" s="41"/>
      <c r="I7" s="41"/>
      <c r="J7" s="41"/>
      <c r="K7" s="41"/>
    </row>
    <row r="8" spans="1:15" ht="18" customHeight="1" x14ac:dyDescent="0.45">
      <c r="C8" s="48" t="s">
        <v>74</v>
      </c>
      <c r="D8" s="49" t="s">
        <v>172</v>
      </c>
      <c r="E8" s="49"/>
      <c r="F8" s="10"/>
      <c r="G8" s="10"/>
      <c r="H8" s="41"/>
      <c r="I8" s="41"/>
      <c r="J8" s="41"/>
      <c r="K8" s="41"/>
    </row>
    <row r="9" spans="1:15" ht="18" customHeight="1" x14ac:dyDescent="0.45">
      <c r="C9" s="48" t="s">
        <v>72</v>
      </c>
      <c r="D9" s="49" t="s">
        <v>216</v>
      </c>
      <c r="E9" s="49"/>
      <c r="F9" s="10"/>
      <c r="G9" s="10"/>
      <c r="H9" s="41"/>
      <c r="I9" s="41"/>
      <c r="J9" s="41"/>
      <c r="K9" s="41"/>
    </row>
    <row r="10" spans="1:15" ht="18" customHeight="1" x14ac:dyDescent="0.45">
      <c r="C10" s="48" t="s">
        <v>72</v>
      </c>
      <c r="D10" s="49" t="s">
        <v>217</v>
      </c>
      <c r="E10" s="49"/>
      <c r="F10" s="10"/>
      <c r="G10" s="10"/>
      <c r="H10" s="41"/>
      <c r="I10" s="41"/>
      <c r="J10" s="41"/>
      <c r="K10" s="41"/>
    </row>
    <row r="11" spans="1:15" ht="18" customHeight="1" x14ac:dyDescent="0.45">
      <c r="C11" s="48" t="s">
        <v>72</v>
      </c>
      <c r="D11" s="49" t="s">
        <v>205</v>
      </c>
      <c r="E11" s="49"/>
      <c r="F11" s="10"/>
      <c r="G11" s="10"/>
      <c r="H11" s="41"/>
      <c r="I11" s="41"/>
      <c r="J11" s="41"/>
      <c r="K11" s="41"/>
    </row>
    <row r="12" spans="1:15" ht="18" customHeight="1" x14ac:dyDescent="0.45">
      <c r="C12" s="48" t="s">
        <v>72</v>
      </c>
      <c r="D12" s="49" t="s">
        <v>206</v>
      </c>
      <c r="E12" s="49"/>
      <c r="F12" s="10"/>
      <c r="G12" s="10"/>
      <c r="H12" s="41"/>
      <c r="I12" s="41"/>
      <c r="J12" s="41"/>
      <c r="K12" s="41"/>
    </row>
    <row r="13" spans="1:15" ht="18" customHeight="1" x14ac:dyDescent="0.45">
      <c r="C13" s="48" t="s">
        <v>72</v>
      </c>
      <c r="D13" s="49" t="s">
        <v>207</v>
      </c>
      <c r="E13" s="49"/>
      <c r="F13" s="10"/>
      <c r="G13" s="10"/>
      <c r="H13" s="41"/>
      <c r="I13" s="41"/>
      <c r="J13" s="41"/>
      <c r="K13" s="41"/>
    </row>
    <row r="14" spans="1:15" ht="18" customHeight="1" x14ac:dyDescent="0.45">
      <c r="C14" s="48" t="s">
        <v>72</v>
      </c>
      <c r="D14" s="49" t="s">
        <v>208</v>
      </c>
      <c r="E14" s="49"/>
      <c r="F14" s="10"/>
      <c r="G14" s="10"/>
      <c r="H14" s="41"/>
      <c r="I14" s="41"/>
      <c r="J14" s="41"/>
      <c r="K14" s="41"/>
    </row>
    <row r="15" spans="1:15" ht="18" customHeight="1" x14ac:dyDescent="0.45">
      <c r="C15" s="48" t="s">
        <v>72</v>
      </c>
      <c r="D15" s="49" t="s">
        <v>85</v>
      </c>
      <c r="E15" s="49"/>
      <c r="F15" s="10"/>
      <c r="G15" s="10"/>
      <c r="H15" s="41"/>
      <c r="I15" s="41"/>
      <c r="J15" s="41"/>
      <c r="K15" s="41"/>
    </row>
    <row r="16" spans="1:15" ht="18" customHeight="1" x14ac:dyDescent="0.45">
      <c r="C16" s="48" t="s">
        <v>72</v>
      </c>
      <c r="D16" s="49" t="s">
        <v>251</v>
      </c>
      <c r="E16" s="49"/>
      <c r="F16" s="10"/>
      <c r="G16" s="10"/>
      <c r="H16" s="41"/>
      <c r="I16" s="41"/>
      <c r="J16" s="41"/>
      <c r="K16" s="41"/>
    </row>
    <row r="17" spans="2:16" ht="18" customHeight="1" x14ac:dyDescent="0.45">
      <c r="C17" s="48" t="s">
        <v>201</v>
      </c>
      <c r="D17" s="49" t="s">
        <v>209</v>
      </c>
      <c r="E17" s="49"/>
      <c r="F17" s="10"/>
      <c r="G17" s="10"/>
      <c r="H17" s="41"/>
      <c r="I17" s="41"/>
      <c r="J17" s="41"/>
      <c r="K17" s="41"/>
    </row>
    <row r="18" spans="2:16" s="41" customFormat="1" ht="18" customHeight="1" x14ac:dyDescent="0.45">
      <c r="C18" s="49"/>
    </row>
    <row r="19" spans="2:16" ht="18" customHeight="1" x14ac:dyDescent="0.45">
      <c r="B19" s="10" t="s">
        <v>93</v>
      </c>
      <c r="C19" s="10"/>
      <c r="D19" s="10"/>
      <c r="E19" s="10"/>
      <c r="F19" s="10"/>
      <c r="G19" s="10"/>
      <c r="H19" s="41"/>
      <c r="I19" s="41"/>
      <c r="J19" s="41"/>
      <c r="K19" s="41"/>
    </row>
    <row r="20" spans="2:16" s="41" customFormat="1" ht="18" customHeight="1" thickBot="1" x14ac:dyDescent="0.5">
      <c r="C20" s="344" t="s">
        <v>104</v>
      </c>
      <c r="D20" s="344"/>
      <c r="E20" s="344"/>
      <c r="F20" s="344"/>
      <c r="G20" s="344"/>
      <c r="H20" s="344"/>
      <c r="I20" s="344"/>
      <c r="J20" s="344"/>
      <c r="K20" s="344"/>
      <c r="L20" s="344"/>
      <c r="M20" s="344"/>
      <c r="N20" s="344"/>
      <c r="O20" s="344"/>
      <c r="P20" s="30"/>
    </row>
    <row r="21" spans="2:16" s="41" customFormat="1" ht="18" customHeight="1" thickBot="1" x14ac:dyDescent="0.5">
      <c r="D21" s="68" t="s">
        <v>59</v>
      </c>
      <c r="E21" s="231"/>
      <c r="F21" s="91" t="s">
        <v>107</v>
      </c>
      <c r="G21" s="231"/>
      <c r="H21" s="96" t="s">
        <v>108</v>
      </c>
    </row>
    <row r="22" spans="2:16" s="41" customFormat="1" ht="18" customHeight="1" thickBot="1" x14ac:dyDescent="0.5">
      <c r="D22" s="68" t="s">
        <v>60</v>
      </c>
      <c r="E22" s="231"/>
      <c r="F22" s="91" t="s">
        <v>107</v>
      </c>
      <c r="G22" s="231"/>
      <c r="H22" s="96" t="s">
        <v>108</v>
      </c>
    </row>
    <row r="23" spans="2:16" s="41" customFormat="1" ht="18" customHeight="1" x14ac:dyDescent="0.45">
      <c r="D23" s="68"/>
      <c r="E23" s="70" t="s">
        <v>94</v>
      </c>
      <c r="F23" s="70"/>
      <c r="G23" s="69"/>
      <c r="H23" s="32"/>
    </row>
    <row r="24" spans="2:16" s="41" customFormat="1" ht="18" customHeight="1" x14ac:dyDescent="0.45">
      <c r="D24" s="68"/>
      <c r="E24" s="70"/>
      <c r="F24" s="70"/>
      <c r="G24" s="69"/>
      <c r="H24" s="32"/>
    </row>
    <row r="25" spans="2:16" s="30" customFormat="1" ht="18" customHeight="1" x14ac:dyDescent="0.45">
      <c r="C25" s="63" t="s">
        <v>106</v>
      </c>
      <c r="D25" s="89"/>
      <c r="E25" s="2"/>
      <c r="F25" s="67"/>
      <c r="G25" s="2"/>
      <c r="H25" s="13"/>
    </row>
    <row r="26" spans="2:16" s="41" customFormat="1" ht="18" customHeight="1" x14ac:dyDescent="0.45">
      <c r="D26" s="99" t="s">
        <v>185</v>
      </c>
      <c r="E26" s="30" t="s">
        <v>239</v>
      </c>
      <c r="F26" s="30"/>
      <c r="G26" s="30"/>
      <c r="H26" s="30"/>
      <c r="I26" s="30"/>
      <c r="J26" s="30"/>
      <c r="K26" s="30"/>
      <c r="L26" s="30"/>
      <c r="M26" s="30"/>
      <c r="N26" s="30"/>
    </row>
    <row r="27" spans="2:16" s="41" customFormat="1" ht="18" customHeight="1" x14ac:dyDescent="0.45">
      <c r="D27" s="71"/>
    </row>
    <row r="28" spans="2:16" s="41" customFormat="1" ht="18" customHeight="1" x14ac:dyDescent="0.45">
      <c r="C28" s="65" t="s">
        <v>184</v>
      </c>
      <c r="F28" s="64"/>
      <c r="G28" s="64"/>
      <c r="I28" s="63"/>
      <c r="J28" s="63"/>
    </row>
    <row r="29" spans="2:16" s="41" customFormat="1" ht="18" customHeight="1" x14ac:dyDescent="0.45">
      <c r="C29" s="17"/>
      <c r="D29" s="342"/>
      <c r="E29" s="342"/>
      <c r="F29" s="342"/>
      <c r="G29" s="342"/>
      <c r="H29" s="342"/>
      <c r="I29" s="342"/>
      <c r="J29" s="342"/>
    </row>
    <row r="30" spans="2:16" s="41" customFormat="1" ht="17.25" x14ac:dyDescent="0.45"/>
    <row r="31" spans="2:16" s="41" customFormat="1" ht="17.25" x14ac:dyDescent="0.45"/>
  </sheetData>
  <mergeCells count="3">
    <mergeCell ref="D29:J29"/>
    <mergeCell ref="C4:O4"/>
    <mergeCell ref="C20:O20"/>
  </mergeCells>
  <phoneticPr fontId="1"/>
  <pageMargins left="0.39000000000000007" right="0.39000000000000007" top="0.39000000000000007" bottom="0.39000000000000007" header="0.39000000000000007" footer="0.39000000000000007"/>
  <pageSetup paperSize="9" scale="8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2"/>
  <sheetViews>
    <sheetView showGridLines="0" view="pageBreakPreview" zoomScale="80" zoomScaleNormal="80" zoomScaleSheetLayoutView="80" workbookViewId="0"/>
  </sheetViews>
  <sheetFormatPr defaultColWidth="12.6640625" defaultRowHeight="17.25" x14ac:dyDescent="0.45"/>
  <cols>
    <col min="1" max="3" width="3.77734375" style="14" customWidth="1"/>
    <col min="4" max="4" width="7.77734375" style="14" customWidth="1"/>
    <col min="5" max="5" width="18.77734375" style="14" customWidth="1"/>
    <col min="6" max="6" width="4.21875" style="14" customWidth="1"/>
    <col min="7" max="7" width="16.33203125" style="14" customWidth="1"/>
    <col min="8" max="8" width="4.5546875" style="14" bestFit="1" customWidth="1"/>
    <col min="9" max="20" width="9.77734375" style="14" customWidth="1"/>
    <col min="21" max="21" width="16.6640625" style="14" customWidth="1"/>
    <col min="22" max="22" width="3.5546875" style="32" customWidth="1"/>
    <col min="23" max="23" width="16.6640625" style="41" customWidth="1"/>
    <col min="24" max="25" width="16.6640625" style="14" customWidth="1"/>
    <col min="26" max="26" width="3.77734375" style="14" customWidth="1"/>
    <col min="27" max="16384" width="12.6640625" style="14"/>
  </cols>
  <sheetData>
    <row r="1" spans="1:26" s="19" customFormat="1" ht="22.5" x14ac:dyDescent="0.45">
      <c r="B1" s="10" t="s">
        <v>85</v>
      </c>
      <c r="C1" s="10"/>
      <c r="D1" s="10"/>
      <c r="P1" s="20"/>
      <c r="V1" s="52"/>
    </row>
    <row r="2" spans="1:26" s="19" customFormat="1" ht="17.25" customHeight="1" x14ac:dyDescent="0.45">
      <c r="B2" s="10"/>
      <c r="C2" s="41" t="s">
        <v>187</v>
      </c>
      <c r="D2" s="21"/>
      <c r="P2" s="20"/>
      <c r="V2" s="52"/>
    </row>
    <row r="3" spans="1:26" s="22" customFormat="1" ht="17.25" customHeight="1" x14ac:dyDescent="0.45">
      <c r="A3" s="21"/>
      <c r="B3" s="21"/>
      <c r="C3" s="75" t="s">
        <v>186</v>
      </c>
      <c r="D3" s="37"/>
      <c r="P3" s="23"/>
      <c r="V3" s="53"/>
    </row>
    <row r="4" spans="1:26" s="22" customFormat="1" ht="17.25" customHeight="1" x14ac:dyDescent="0.45">
      <c r="A4" s="21"/>
      <c r="B4" s="21"/>
      <c r="C4" s="208" t="s">
        <v>188</v>
      </c>
      <c r="D4" s="58"/>
      <c r="E4" s="28"/>
      <c r="F4" s="28"/>
      <c r="G4" s="28"/>
      <c r="H4" s="28"/>
      <c r="I4" s="28"/>
      <c r="J4" s="28"/>
      <c r="K4" s="28"/>
      <c r="L4" s="28"/>
      <c r="M4" s="28"/>
      <c r="N4" s="28"/>
      <c r="O4" s="28"/>
      <c r="P4" s="29"/>
      <c r="Q4" s="28"/>
      <c r="R4" s="28"/>
      <c r="S4" s="28"/>
      <c r="T4" s="28"/>
      <c r="U4" s="28"/>
      <c r="V4" s="59"/>
      <c r="W4" s="28"/>
      <c r="X4" s="28"/>
      <c r="Y4" s="28"/>
    </row>
    <row r="5" spans="1:26" s="22" customFormat="1" ht="17.25" customHeight="1" x14ac:dyDescent="0.45">
      <c r="A5" s="21"/>
      <c r="B5" s="21"/>
      <c r="C5" s="208" t="s">
        <v>189</v>
      </c>
      <c r="D5" s="58"/>
      <c r="E5" s="28"/>
      <c r="F5" s="28"/>
      <c r="G5" s="28"/>
      <c r="H5" s="28"/>
      <c r="I5" s="28"/>
      <c r="J5" s="28"/>
      <c r="K5" s="28"/>
      <c r="L5" s="28"/>
      <c r="M5" s="28"/>
      <c r="N5" s="28"/>
      <c r="O5" s="28"/>
      <c r="P5" s="29"/>
      <c r="Q5" s="28"/>
      <c r="R5" s="28"/>
      <c r="S5" s="28"/>
      <c r="T5" s="28"/>
      <c r="U5" s="28"/>
      <c r="V5" s="59"/>
      <c r="W5" s="28"/>
      <c r="X5" s="28"/>
      <c r="Y5" s="28"/>
    </row>
    <row r="6" spans="1:26" s="22" customFormat="1" ht="17.25" customHeight="1" x14ac:dyDescent="0.45">
      <c r="A6" s="21"/>
      <c r="B6" s="21"/>
      <c r="P6" s="23"/>
      <c r="V6" s="53"/>
    </row>
    <row r="7" spans="1:26" ht="36" customHeight="1" thickBot="1" x14ac:dyDescent="0.5">
      <c r="A7" s="41"/>
      <c r="B7" s="41"/>
      <c r="C7" s="41"/>
      <c r="D7" s="507" t="s">
        <v>51</v>
      </c>
      <c r="E7" s="511"/>
      <c r="F7" s="511"/>
      <c r="G7" s="512"/>
      <c r="H7" s="117" t="s">
        <v>0</v>
      </c>
      <c r="I7" s="142" t="str">
        <f>IF(ISERROR(DATE(自己チェック表の構成・入力の手順等!E21,自己チェック表の構成・入力の手順等!G21,1)),"",DATE(自己チェック表の構成・入力の手順等!E21,自己チェック表の構成・入力の手順等!G21,1))</f>
        <v/>
      </c>
      <c r="J7" s="142" t="str">
        <f>IF(ISERROR(EDATE(I7,1)),"",EDATE(I7,1))</f>
        <v/>
      </c>
      <c r="K7" s="142" t="str">
        <f t="shared" ref="K7:T7" si="0">IF(ISERROR(EDATE(J7,1)),"",EDATE(J7,1))</f>
        <v/>
      </c>
      <c r="L7" s="142" t="str">
        <f t="shared" si="0"/>
        <v/>
      </c>
      <c r="M7" s="142" t="str">
        <f t="shared" si="0"/>
        <v/>
      </c>
      <c r="N7" s="142" t="str">
        <f t="shared" si="0"/>
        <v/>
      </c>
      <c r="O7" s="142" t="str">
        <f t="shared" si="0"/>
        <v/>
      </c>
      <c r="P7" s="142" t="str">
        <f t="shared" si="0"/>
        <v/>
      </c>
      <c r="Q7" s="142" t="str">
        <f t="shared" si="0"/>
        <v/>
      </c>
      <c r="R7" s="142" t="str">
        <f t="shared" si="0"/>
        <v/>
      </c>
      <c r="S7" s="142" t="str">
        <f t="shared" si="0"/>
        <v/>
      </c>
      <c r="T7" s="142" t="str">
        <f t="shared" si="0"/>
        <v/>
      </c>
      <c r="U7" s="24" t="s">
        <v>66</v>
      </c>
      <c r="V7" s="54"/>
      <c r="W7" s="143" t="s">
        <v>67</v>
      </c>
      <c r="X7" s="144" t="s">
        <v>140</v>
      </c>
      <c r="Y7" s="25" t="s">
        <v>68</v>
      </c>
      <c r="Z7" s="41"/>
    </row>
    <row r="8" spans="1:26" ht="27" customHeight="1" x14ac:dyDescent="0.45">
      <c r="A8" s="41"/>
      <c r="B8" s="41"/>
      <c r="C8" s="41"/>
      <c r="D8" s="145" t="s">
        <v>56</v>
      </c>
      <c r="E8" s="211"/>
      <c r="F8" s="146" t="s">
        <v>50</v>
      </c>
      <c r="G8" s="505" t="str">
        <f>+E8&amp;"購入量"</f>
        <v>購入量</v>
      </c>
      <c r="H8" s="507" t="s">
        <v>136</v>
      </c>
      <c r="I8" s="509"/>
      <c r="J8" s="489"/>
      <c r="K8" s="489"/>
      <c r="L8" s="489"/>
      <c r="M8" s="489"/>
      <c r="N8" s="489"/>
      <c r="O8" s="489"/>
      <c r="P8" s="489"/>
      <c r="Q8" s="501"/>
      <c r="R8" s="501"/>
      <c r="S8" s="501"/>
      <c r="T8" s="496"/>
      <c r="U8" s="492" t="str">
        <f>IF(SUM(I8:T9)=0,"",SUM(I8:T9))</f>
        <v/>
      </c>
      <c r="V8" s="176"/>
      <c r="W8" s="513"/>
      <c r="X8" s="496"/>
      <c r="Y8" s="492" t="str">
        <f>IF(ISERROR(U8+W8-X8),"",(U8+W8-X8))</f>
        <v/>
      </c>
      <c r="Z8" s="41"/>
    </row>
    <row r="9" spans="1:26" ht="27" customHeight="1" thickBot="1" x14ac:dyDescent="0.5">
      <c r="A9" s="41"/>
      <c r="B9" s="41"/>
      <c r="C9" s="41"/>
      <c r="D9" s="502" t="s">
        <v>52</v>
      </c>
      <c r="E9" s="503"/>
      <c r="F9" s="504"/>
      <c r="G9" s="506"/>
      <c r="H9" s="508"/>
      <c r="I9" s="510"/>
      <c r="J9" s="490"/>
      <c r="K9" s="490"/>
      <c r="L9" s="490"/>
      <c r="M9" s="490"/>
      <c r="N9" s="490"/>
      <c r="O9" s="490"/>
      <c r="P9" s="490"/>
      <c r="Q9" s="490"/>
      <c r="R9" s="490"/>
      <c r="S9" s="490"/>
      <c r="T9" s="497"/>
      <c r="U9" s="493"/>
      <c r="V9" s="177"/>
      <c r="W9" s="510"/>
      <c r="X9" s="497"/>
      <c r="Y9" s="498"/>
      <c r="Z9" s="41"/>
    </row>
    <row r="10" spans="1:26" ht="27" customHeight="1" x14ac:dyDescent="0.45">
      <c r="A10" s="41"/>
      <c r="B10" s="41"/>
      <c r="C10" s="41"/>
      <c r="D10" s="147" t="s">
        <v>49</v>
      </c>
      <c r="E10" s="212"/>
      <c r="F10" s="148" t="s">
        <v>50</v>
      </c>
      <c r="G10" s="505" t="str">
        <f>+E10&amp;"含有量"</f>
        <v>含有量</v>
      </c>
      <c r="H10" s="507" t="s">
        <v>12</v>
      </c>
      <c r="I10" s="494" t="str">
        <f t="shared" ref="I10:T10" si="1">IF(I8*$E$11=0,"",I8*$E$11)</f>
        <v/>
      </c>
      <c r="J10" s="494" t="str">
        <f t="shared" si="1"/>
        <v/>
      </c>
      <c r="K10" s="494" t="str">
        <f t="shared" si="1"/>
        <v/>
      </c>
      <c r="L10" s="494" t="str">
        <f t="shared" si="1"/>
        <v/>
      </c>
      <c r="M10" s="494" t="str">
        <f t="shared" si="1"/>
        <v/>
      </c>
      <c r="N10" s="494" t="str">
        <f t="shared" si="1"/>
        <v/>
      </c>
      <c r="O10" s="494" t="str">
        <f t="shared" si="1"/>
        <v/>
      </c>
      <c r="P10" s="494" t="str">
        <f t="shared" si="1"/>
        <v/>
      </c>
      <c r="Q10" s="494" t="str">
        <f t="shared" si="1"/>
        <v/>
      </c>
      <c r="R10" s="494" t="str">
        <f t="shared" si="1"/>
        <v/>
      </c>
      <c r="S10" s="494" t="str">
        <f t="shared" si="1"/>
        <v/>
      </c>
      <c r="T10" s="494" t="str">
        <f t="shared" si="1"/>
        <v/>
      </c>
      <c r="U10" s="492" t="str">
        <f>IF(SUM(I10:T11)=0,"",SUM(I10:T11))</f>
        <v/>
      </c>
      <c r="V10" s="176"/>
      <c r="W10" s="499" t="str">
        <f>IF(W8="","",W8*$E$11)</f>
        <v/>
      </c>
      <c r="X10" s="499" t="str">
        <f>IF(X8="","",X8*$E$11)</f>
        <v/>
      </c>
      <c r="Y10" s="492" t="str">
        <f>IF(ISERROR(U10+W10-X10),"",(U10+W10-X10))</f>
        <v/>
      </c>
      <c r="Z10" s="41"/>
    </row>
    <row r="11" spans="1:26" ht="27" customHeight="1" thickBot="1" x14ac:dyDescent="0.5">
      <c r="A11" s="41"/>
      <c r="B11" s="41"/>
      <c r="C11" s="41"/>
      <c r="D11" s="149" t="s">
        <v>57</v>
      </c>
      <c r="E11" s="103"/>
      <c r="F11" s="150" t="s">
        <v>50</v>
      </c>
      <c r="G11" s="506"/>
      <c r="H11" s="508"/>
      <c r="I11" s="500"/>
      <c r="J11" s="500"/>
      <c r="K11" s="500"/>
      <c r="L11" s="500"/>
      <c r="M11" s="500"/>
      <c r="N11" s="500"/>
      <c r="O11" s="500"/>
      <c r="P11" s="500"/>
      <c r="Q11" s="500"/>
      <c r="R11" s="500"/>
      <c r="S11" s="500"/>
      <c r="T11" s="500"/>
      <c r="U11" s="493"/>
      <c r="V11" s="177"/>
      <c r="W11" s="500"/>
      <c r="X11" s="500"/>
      <c r="Y11" s="498"/>
      <c r="Z11" s="41"/>
    </row>
    <row r="12" spans="1:26" ht="27" customHeight="1" x14ac:dyDescent="0.45">
      <c r="A12" s="41"/>
      <c r="B12" s="41"/>
      <c r="C12" s="41"/>
      <c r="D12" s="147" t="s">
        <v>56</v>
      </c>
      <c r="E12" s="212"/>
      <c r="F12" s="148" t="s">
        <v>50</v>
      </c>
      <c r="G12" s="505" t="str">
        <f>+E12&amp;"購入量"</f>
        <v>購入量</v>
      </c>
      <c r="H12" s="507" t="s">
        <v>12</v>
      </c>
      <c r="I12" s="509"/>
      <c r="J12" s="489"/>
      <c r="K12" s="489"/>
      <c r="L12" s="489"/>
      <c r="M12" s="489"/>
      <c r="N12" s="489"/>
      <c r="O12" s="489"/>
      <c r="P12" s="489"/>
      <c r="Q12" s="501"/>
      <c r="R12" s="501"/>
      <c r="S12" s="501"/>
      <c r="T12" s="496"/>
      <c r="U12" s="492" t="str">
        <f>IF(SUM(I12:T13)=0,"",SUM(I12:T13))</f>
        <v/>
      </c>
      <c r="V12" s="176"/>
      <c r="W12" s="513"/>
      <c r="X12" s="496"/>
      <c r="Y12" s="492" t="str">
        <f>IF(ISERROR(U12+W12-X12),"",(U12+W12-X12))</f>
        <v/>
      </c>
      <c r="Z12" s="41"/>
    </row>
    <row r="13" spans="1:26" ht="27" customHeight="1" thickBot="1" x14ac:dyDescent="0.5">
      <c r="A13" s="41"/>
      <c r="B13" s="41"/>
      <c r="C13" s="41"/>
      <c r="D13" s="502" t="s">
        <v>52</v>
      </c>
      <c r="E13" s="503"/>
      <c r="F13" s="504"/>
      <c r="G13" s="506"/>
      <c r="H13" s="508"/>
      <c r="I13" s="510"/>
      <c r="J13" s="490"/>
      <c r="K13" s="490"/>
      <c r="L13" s="490"/>
      <c r="M13" s="490"/>
      <c r="N13" s="490"/>
      <c r="O13" s="490"/>
      <c r="P13" s="490"/>
      <c r="Q13" s="490"/>
      <c r="R13" s="490"/>
      <c r="S13" s="490"/>
      <c r="T13" s="497"/>
      <c r="U13" s="493"/>
      <c r="V13" s="177"/>
      <c r="W13" s="510"/>
      <c r="X13" s="497"/>
      <c r="Y13" s="498"/>
      <c r="Z13" s="41"/>
    </row>
    <row r="14" spans="1:26" ht="27" customHeight="1" x14ac:dyDescent="0.45">
      <c r="A14" s="41"/>
      <c r="B14" s="41"/>
      <c r="C14" s="41"/>
      <c r="D14" s="147" t="s">
        <v>49</v>
      </c>
      <c r="E14" s="212"/>
      <c r="F14" s="148" t="s">
        <v>50</v>
      </c>
      <c r="G14" s="505" t="str">
        <f>+E14&amp;"含有量"</f>
        <v>含有量</v>
      </c>
      <c r="H14" s="507" t="s">
        <v>12</v>
      </c>
      <c r="I14" s="494" t="str">
        <f t="shared" ref="I14:T14" si="2">IF(I12*$E$15=0,"",I12*$E$15)</f>
        <v/>
      </c>
      <c r="J14" s="494" t="str">
        <f t="shared" si="2"/>
        <v/>
      </c>
      <c r="K14" s="494" t="str">
        <f t="shared" si="2"/>
        <v/>
      </c>
      <c r="L14" s="494" t="str">
        <f t="shared" si="2"/>
        <v/>
      </c>
      <c r="M14" s="494" t="str">
        <f t="shared" si="2"/>
        <v/>
      </c>
      <c r="N14" s="494" t="str">
        <f t="shared" si="2"/>
        <v/>
      </c>
      <c r="O14" s="494" t="str">
        <f t="shared" si="2"/>
        <v/>
      </c>
      <c r="P14" s="494" t="str">
        <f t="shared" si="2"/>
        <v/>
      </c>
      <c r="Q14" s="494" t="str">
        <f t="shared" si="2"/>
        <v/>
      </c>
      <c r="R14" s="494" t="str">
        <f t="shared" si="2"/>
        <v/>
      </c>
      <c r="S14" s="494" t="str">
        <f t="shared" si="2"/>
        <v/>
      </c>
      <c r="T14" s="494" t="str">
        <f t="shared" si="2"/>
        <v/>
      </c>
      <c r="U14" s="492" t="str">
        <f>IF(SUM(I14:T15)=0,"",SUM(I14:T15))</f>
        <v/>
      </c>
      <c r="V14" s="176"/>
      <c r="W14" s="499" t="str">
        <f>IF(W12="","",W12*$E$15)</f>
        <v/>
      </c>
      <c r="X14" s="499" t="str">
        <f>IF(X12="","",X12*$E$15)</f>
        <v/>
      </c>
      <c r="Y14" s="492" t="str">
        <f>IF(ISERROR(U14+W14-X14),"",(U14+W14-X14))</f>
        <v/>
      </c>
      <c r="Z14" s="41"/>
    </row>
    <row r="15" spans="1:26" ht="27" customHeight="1" thickBot="1" x14ac:dyDescent="0.5">
      <c r="A15" s="41"/>
      <c r="B15" s="41"/>
      <c r="C15" s="41"/>
      <c r="D15" s="149" t="s">
        <v>57</v>
      </c>
      <c r="E15" s="103"/>
      <c r="F15" s="150" t="s">
        <v>50</v>
      </c>
      <c r="G15" s="506"/>
      <c r="H15" s="508"/>
      <c r="I15" s="500"/>
      <c r="J15" s="500"/>
      <c r="K15" s="500"/>
      <c r="L15" s="500"/>
      <c r="M15" s="500"/>
      <c r="N15" s="500"/>
      <c r="O15" s="500"/>
      <c r="P15" s="500"/>
      <c r="Q15" s="500"/>
      <c r="R15" s="500"/>
      <c r="S15" s="500"/>
      <c r="T15" s="500"/>
      <c r="U15" s="493"/>
      <c r="V15" s="177"/>
      <c r="W15" s="500"/>
      <c r="X15" s="500"/>
      <c r="Y15" s="498"/>
      <c r="Z15" s="41"/>
    </row>
    <row r="16" spans="1:26" ht="27" customHeight="1" x14ac:dyDescent="0.45">
      <c r="A16" s="41"/>
      <c r="B16" s="41"/>
      <c r="C16" s="41"/>
      <c r="D16" s="147" t="s">
        <v>56</v>
      </c>
      <c r="E16" s="212"/>
      <c r="F16" s="148" t="s">
        <v>50</v>
      </c>
      <c r="G16" s="505" t="str">
        <f>+E16&amp;"購入量"</f>
        <v>購入量</v>
      </c>
      <c r="H16" s="507" t="s">
        <v>12</v>
      </c>
      <c r="I16" s="509"/>
      <c r="J16" s="489"/>
      <c r="K16" s="489"/>
      <c r="L16" s="489"/>
      <c r="M16" s="489"/>
      <c r="N16" s="489"/>
      <c r="O16" s="489"/>
      <c r="P16" s="489"/>
      <c r="Q16" s="501"/>
      <c r="R16" s="501"/>
      <c r="S16" s="501"/>
      <c r="T16" s="496"/>
      <c r="U16" s="492" t="str">
        <f>IF(SUM(I16:T17)=0,"",SUM(I16:T17))</f>
        <v/>
      </c>
      <c r="V16" s="176"/>
      <c r="W16" s="513"/>
      <c r="X16" s="496"/>
      <c r="Y16" s="492" t="str">
        <f>IF(ISERROR(U16+W16-X16),"",(U16+W16-X16))</f>
        <v/>
      </c>
      <c r="Z16" s="41"/>
    </row>
    <row r="17" spans="1:26" ht="27" customHeight="1" thickBot="1" x14ac:dyDescent="0.5">
      <c r="A17" s="41"/>
      <c r="B17" s="41"/>
      <c r="C17" s="41"/>
      <c r="D17" s="502" t="s">
        <v>52</v>
      </c>
      <c r="E17" s="503"/>
      <c r="F17" s="504"/>
      <c r="G17" s="506"/>
      <c r="H17" s="508"/>
      <c r="I17" s="510"/>
      <c r="J17" s="490"/>
      <c r="K17" s="490"/>
      <c r="L17" s="490"/>
      <c r="M17" s="490"/>
      <c r="N17" s="490"/>
      <c r="O17" s="490"/>
      <c r="P17" s="490"/>
      <c r="Q17" s="490"/>
      <c r="R17" s="490"/>
      <c r="S17" s="490"/>
      <c r="T17" s="497"/>
      <c r="U17" s="493"/>
      <c r="V17" s="177"/>
      <c r="W17" s="510"/>
      <c r="X17" s="497"/>
      <c r="Y17" s="498"/>
      <c r="Z17" s="41"/>
    </row>
    <row r="18" spans="1:26" ht="27" customHeight="1" x14ac:dyDescent="0.45">
      <c r="A18" s="41"/>
      <c r="B18" s="41"/>
      <c r="C18" s="41"/>
      <c r="D18" s="147" t="s">
        <v>49</v>
      </c>
      <c r="E18" s="212"/>
      <c r="F18" s="148" t="s">
        <v>50</v>
      </c>
      <c r="G18" s="505" t="str">
        <f>+E18&amp;"含有量"</f>
        <v>含有量</v>
      </c>
      <c r="H18" s="507" t="s">
        <v>12</v>
      </c>
      <c r="I18" s="494" t="str">
        <f t="shared" ref="I18:T18" si="3">IF(I16*$E$19=0,"",I16*$E$19)</f>
        <v/>
      </c>
      <c r="J18" s="494" t="str">
        <f t="shared" si="3"/>
        <v/>
      </c>
      <c r="K18" s="494" t="str">
        <f t="shared" si="3"/>
        <v/>
      </c>
      <c r="L18" s="494" t="str">
        <f t="shared" si="3"/>
        <v/>
      </c>
      <c r="M18" s="494" t="str">
        <f t="shared" si="3"/>
        <v/>
      </c>
      <c r="N18" s="494" t="str">
        <f t="shared" si="3"/>
        <v/>
      </c>
      <c r="O18" s="494" t="str">
        <f t="shared" si="3"/>
        <v/>
      </c>
      <c r="P18" s="494" t="str">
        <f t="shared" si="3"/>
        <v/>
      </c>
      <c r="Q18" s="494" t="str">
        <f t="shared" si="3"/>
        <v/>
      </c>
      <c r="R18" s="494" t="str">
        <f t="shared" si="3"/>
        <v/>
      </c>
      <c r="S18" s="494" t="str">
        <f t="shared" si="3"/>
        <v/>
      </c>
      <c r="T18" s="494" t="str">
        <f t="shared" si="3"/>
        <v/>
      </c>
      <c r="U18" s="492" t="str">
        <f>IF(SUM(I18:T19)=0,"",SUM(I18:T19))</f>
        <v/>
      </c>
      <c r="V18" s="176"/>
      <c r="W18" s="499" t="str">
        <f>IF(W16="","",W16*$E$19)</f>
        <v/>
      </c>
      <c r="X18" s="499" t="str">
        <f>IF(X16="","",X16*$E$19)</f>
        <v/>
      </c>
      <c r="Y18" s="492" t="str">
        <f>IF(ISERROR(U18+W18-X18),"",(U18+W18-X18))</f>
        <v/>
      </c>
      <c r="Z18" s="41"/>
    </row>
    <row r="19" spans="1:26" ht="27" customHeight="1" thickBot="1" x14ac:dyDescent="0.5">
      <c r="A19" s="41"/>
      <c r="B19" s="41"/>
      <c r="C19" s="41"/>
      <c r="D19" s="149" t="s">
        <v>57</v>
      </c>
      <c r="E19" s="103"/>
      <c r="F19" s="150" t="s">
        <v>50</v>
      </c>
      <c r="G19" s="506"/>
      <c r="H19" s="508"/>
      <c r="I19" s="500"/>
      <c r="J19" s="500"/>
      <c r="K19" s="500"/>
      <c r="L19" s="500"/>
      <c r="M19" s="500"/>
      <c r="N19" s="500"/>
      <c r="O19" s="500"/>
      <c r="P19" s="500"/>
      <c r="Q19" s="500"/>
      <c r="R19" s="500"/>
      <c r="S19" s="500"/>
      <c r="T19" s="500"/>
      <c r="U19" s="493"/>
      <c r="V19" s="177"/>
      <c r="W19" s="500"/>
      <c r="X19" s="500"/>
      <c r="Y19" s="498"/>
      <c r="Z19" s="41"/>
    </row>
    <row r="20" spans="1:26" ht="27" customHeight="1" x14ac:dyDescent="0.45">
      <c r="A20" s="41"/>
      <c r="B20" s="41"/>
      <c r="C20" s="41"/>
      <c r="D20" s="147" t="s">
        <v>56</v>
      </c>
      <c r="E20" s="212"/>
      <c r="F20" s="148" t="s">
        <v>50</v>
      </c>
      <c r="G20" s="505" t="str">
        <f>+E20&amp;"購入量"</f>
        <v>購入量</v>
      </c>
      <c r="H20" s="507" t="s">
        <v>12</v>
      </c>
      <c r="I20" s="509"/>
      <c r="J20" s="489"/>
      <c r="K20" s="489"/>
      <c r="L20" s="489"/>
      <c r="M20" s="489"/>
      <c r="N20" s="489"/>
      <c r="O20" s="489"/>
      <c r="P20" s="489"/>
      <c r="Q20" s="501"/>
      <c r="R20" s="501"/>
      <c r="S20" s="501"/>
      <c r="T20" s="496"/>
      <c r="U20" s="492" t="str">
        <f>IF(SUM(I20:T21)=0,"",SUM(I20:T21))</f>
        <v/>
      </c>
      <c r="V20" s="176"/>
      <c r="W20" s="513"/>
      <c r="X20" s="496"/>
      <c r="Y20" s="492" t="str">
        <f>IF(ISERROR(U20+W20-X20),"",(U20+W20-X20))</f>
        <v/>
      </c>
      <c r="Z20" s="41"/>
    </row>
    <row r="21" spans="1:26" ht="27" customHeight="1" thickBot="1" x14ac:dyDescent="0.5">
      <c r="A21" s="41"/>
      <c r="B21" s="41"/>
      <c r="C21" s="41"/>
      <c r="D21" s="502" t="s">
        <v>52</v>
      </c>
      <c r="E21" s="503"/>
      <c r="F21" s="504"/>
      <c r="G21" s="506"/>
      <c r="H21" s="508"/>
      <c r="I21" s="510"/>
      <c r="J21" s="490"/>
      <c r="K21" s="490"/>
      <c r="L21" s="490"/>
      <c r="M21" s="490"/>
      <c r="N21" s="490"/>
      <c r="O21" s="490"/>
      <c r="P21" s="490"/>
      <c r="Q21" s="490"/>
      <c r="R21" s="490"/>
      <c r="S21" s="490"/>
      <c r="T21" s="497"/>
      <c r="U21" s="493"/>
      <c r="V21" s="177"/>
      <c r="W21" s="510"/>
      <c r="X21" s="497"/>
      <c r="Y21" s="498"/>
      <c r="Z21" s="41"/>
    </row>
    <row r="22" spans="1:26" ht="27" customHeight="1" x14ac:dyDescent="0.45">
      <c r="A22" s="41"/>
      <c r="B22" s="41"/>
      <c r="C22" s="41"/>
      <c r="D22" s="147" t="s">
        <v>49</v>
      </c>
      <c r="E22" s="212"/>
      <c r="F22" s="148" t="s">
        <v>50</v>
      </c>
      <c r="G22" s="505" t="str">
        <f>+E22&amp;"含有量"</f>
        <v>含有量</v>
      </c>
      <c r="H22" s="507" t="s">
        <v>12</v>
      </c>
      <c r="I22" s="494" t="str">
        <f t="shared" ref="I22:T22" si="4">IF(I20*$E$23=0,"",I20*$E$23)</f>
        <v/>
      </c>
      <c r="J22" s="494" t="str">
        <f t="shared" si="4"/>
        <v/>
      </c>
      <c r="K22" s="494" t="str">
        <f t="shared" si="4"/>
        <v/>
      </c>
      <c r="L22" s="494" t="str">
        <f t="shared" si="4"/>
        <v/>
      </c>
      <c r="M22" s="494" t="str">
        <f t="shared" si="4"/>
        <v/>
      </c>
      <c r="N22" s="494" t="str">
        <f t="shared" si="4"/>
        <v/>
      </c>
      <c r="O22" s="494" t="str">
        <f t="shared" si="4"/>
        <v/>
      </c>
      <c r="P22" s="494" t="str">
        <f t="shared" si="4"/>
        <v/>
      </c>
      <c r="Q22" s="494" t="str">
        <f t="shared" si="4"/>
        <v/>
      </c>
      <c r="R22" s="494" t="str">
        <f t="shared" si="4"/>
        <v/>
      </c>
      <c r="S22" s="494" t="str">
        <f t="shared" si="4"/>
        <v/>
      </c>
      <c r="T22" s="494" t="str">
        <f t="shared" si="4"/>
        <v/>
      </c>
      <c r="U22" s="492" t="str">
        <f>IF(SUM(I22:T23)=0,"",SUM(I22:T23))</f>
        <v/>
      </c>
      <c r="V22" s="176"/>
      <c r="W22" s="499" t="str">
        <f>IF(W20="","",W20*$E$23)</f>
        <v/>
      </c>
      <c r="X22" s="499" t="str">
        <f>IF(X20="","",X20*$E$23)</f>
        <v/>
      </c>
      <c r="Y22" s="492" t="str">
        <f>IF(ISERROR(U22+W22-X22),"",(U22+W22-X22))</f>
        <v/>
      </c>
      <c r="Z22" s="41"/>
    </row>
    <row r="23" spans="1:26" ht="27" customHeight="1" thickBot="1" x14ac:dyDescent="0.5">
      <c r="A23" s="41"/>
      <c r="B23" s="41"/>
      <c r="C23" s="41"/>
      <c r="D23" s="149" t="s">
        <v>57</v>
      </c>
      <c r="E23" s="103"/>
      <c r="F23" s="150" t="s">
        <v>50</v>
      </c>
      <c r="G23" s="506"/>
      <c r="H23" s="508"/>
      <c r="I23" s="500"/>
      <c r="J23" s="500"/>
      <c r="K23" s="500"/>
      <c r="L23" s="500"/>
      <c r="M23" s="500"/>
      <c r="N23" s="500"/>
      <c r="O23" s="500"/>
      <c r="P23" s="500"/>
      <c r="Q23" s="500"/>
      <c r="R23" s="500"/>
      <c r="S23" s="500"/>
      <c r="T23" s="500"/>
      <c r="U23" s="493"/>
      <c r="V23" s="177"/>
      <c r="W23" s="500"/>
      <c r="X23" s="500"/>
      <c r="Y23" s="498"/>
      <c r="Z23" s="41"/>
    </row>
    <row r="24" spans="1:26" ht="27" customHeight="1" x14ac:dyDescent="0.45">
      <c r="A24" s="41"/>
      <c r="B24" s="41"/>
      <c r="C24" s="41"/>
      <c r="D24" s="147" t="s">
        <v>56</v>
      </c>
      <c r="E24" s="212"/>
      <c r="F24" s="148" t="s">
        <v>50</v>
      </c>
      <c r="G24" s="505" t="str">
        <f>+E24&amp;"購入量"</f>
        <v>購入量</v>
      </c>
      <c r="H24" s="507" t="s">
        <v>12</v>
      </c>
      <c r="I24" s="509"/>
      <c r="J24" s="489"/>
      <c r="K24" s="489"/>
      <c r="L24" s="489"/>
      <c r="M24" s="489"/>
      <c r="N24" s="489"/>
      <c r="O24" s="489"/>
      <c r="P24" s="489"/>
      <c r="Q24" s="501"/>
      <c r="R24" s="501"/>
      <c r="S24" s="501"/>
      <c r="T24" s="496"/>
      <c r="U24" s="492" t="str">
        <f>IF(SUM(I24:T25)=0,"",SUM(I24:T25))</f>
        <v/>
      </c>
      <c r="V24" s="176"/>
      <c r="W24" s="513"/>
      <c r="X24" s="496"/>
      <c r="Y24" s="492" t="str">
        <f>IF(ISERROR(U24+W24-X24),"",(U24+W24-X24))</f>
        <v/>
      </c>
      <c r="Z24" s="41"/>
    </row>
    <row r="25" spans="1:26" ht="27" customHeight="1" thickBot="1" x14ac:dyDescent="0.5">
      <c r="A25" s="41"/>
      <c r="B25" s="41"/>
      <c r="C25" s="41"/>
      <c r="D25" s="502" t="s">
        <v>52</v>
      </c>
      <c r="E25" s="503"/>
      <c r="F25" s="504"/>
      <c r="G25" s="506"/>
      <c r="H25" s="508"/>
      <c r="I25" s="510"/>
      <c r="J25" s="490"/>
      <c r="K25" s="490"/>
      <c r="L25" s="490"/>
      <c r="M25" s="490"/>
      <c r="N25" s="490"/>
      <c r="O25" s="490"/>
      <c r="P25" s="490"/>
      <c r="Q25" s="490"/>
      <c r="R25" s="490"/>
      <c r="S25" s="490"/>
      <c r="T25" s="497"/>
      <c r="U25" s="493"/>
      <c r="V25" s="177"/>
      <c r="W25" s="510"/>
      <c r="X25" s="497"/>
      <c r="Y25" s="498"/>
      <c r="Z25" s="41"/>
    </row>
    <row r="26" spans="1:26" ht="27" customHeight="1" x14ac:dyDescent="0.45">
      <c r="A26" s="41"/>
      <c r="B26" s="41"/>
      <c r="C26" s="41"/>
      <c r="D26" s="147" t="s">
        <v>49</v>
      </c>
      <c r="E26" s="212"/>
      <c r="F26" s="148" t="s">
        <v>50</v>
      </c>
      <c r="G26" s="505" t="str">
        <f>+E26&amp;"含有量"</f>
        <v>含有量</v>
      </c>
      <c r="H26" s="507" t="s">
        <v>12</v>
      </c>
      <c r="I26" s="491" t="str">
        <f t="shared" ref="I26:T26" si="5">IF(I24*$E$27=0,"",I24*$E$27)</f>
        <v/>
      </c>
      <c r="J26" s="491" t="str">
        <f t="shared" si="5"/>
        <v/>
      </c>
      <c r="K26" s="491" t="str">
        <f t="shared" si="5"/>
        <v/>
      </c>
      <c r="L26" s="491" t="str">
        <f t="shared" si="5"/>
        <v/>
      </c>
      <c r="M26" s="491" t="str">
        <f t="shared" si="5"/>
        <v/>
      </c>
      <c r="N26" s="491" t="str">
        <f t="shared" si="5"/>
        <v/>
      </c>
      <c r="O26" s="491" t="str">
        <f t="shared" si="5"/>
        <v/>
      </c>
      <c r="P26" s="491" t="str">
        <f t="shared" si="5"/>
        <v/>
      </c>
      <c r="Q26" s="491" t="str">
        <f t="shared" si="5"/>
        <v/>
      </c>
      <c r="R26" s="491" t="str">
        <f t="shared" si="5"/>
        <v/>
      </c>
      <c r="S26" s="491" t="str">
        <f t="shared" si="5"/>
        <v/>
      </c>
      <c r="T26" s="491" t="str">
        <f t="shared" si="5"/>
        <v/>
      </c>
      <c r="U26" s="492" t="str">
        <f>IF(SUM(I26:T27)=0,"",SUM(I26:T27))</f>
        <v/>
      </c>
      <c r="V26" s="176"/>
      <c r="W26" s="499" t="str">
        <f>IF(W24="","",W24*$E$27)</f>
        <v/>
      </c>
      <c r="X26" s="499" t="str">
        <f>IF(X24="","",X24*$E$27)</f>
        <v/>
      </c>
      <c r="Y26" s="492" t="str">
        <f>IF(ISERROR(U26+W26-X26),"",(U26+W26-X26))</f>
        <v/>
      </c>
      <c r="Z26" s="41"/>
    </row>
    <row r="27" spans="1:26" ht="27" customHeight="1" thickBot="1" x14ac:dyDescent="0.5">
      <c r="A27" s="41"/>
      <c r="B27" s="41"/>
      <c r="C27" s="41"/>
      <c r="D27" s="149" t="s">
        <v>57</v>
      </c>
      <c r="E27" s="103"/>
      <c r="F27" s="150" t="s">
        <v>50</v>
      </c>
      <c r="G27" s="506"/>
      <c r="H27" s="508"/>
      <c r="I27" s="491"/>
      <c r="J27" s="491"/>
      <c r="K27" s="491"/>
      <c r="L27" s="491"/>
      <c r="M27" s="491"/>
      <c r="N27" s="491"/>
      <c r="O27" s="491"/>
      <c r="P27" s="491"/>
      <c r="Q27" s="491"/>
      <c r="R27" s="491"/>
      <c r="S27" s="491"/>
      <c r="T27" s="491"/>
      <c r="U27" s="493"/>
      <c r="V27" s="177"/>
      <c r="W27" s="500"/>
      <c r="X27" s="500"/>
      <c r="Y27" s="498"/>
      <c r="Z27" s="41"/>
    </row>
    <row r="28" spans="1:26" ht="27" customHeight="1" x14ac:dyDescent="0.45">
      <c r="A28" s="41"/>
      <c r="B28" s="41"/>
      <c r="C28" s="41"/>
      <c r="D28" s="147" t="s">
        <v>56</v>
      </c>
      <c r="E28" s="212"/>
      <c r="F28" s="148" t="s">
        <v>50</v>
      </c>
      <c r="G28" s="505" t="str">
        <f>+E28&amp;"購入量"</f>
        <v>購入量</v>
      </c>
      <c r="H28" s="507" t="s">
        <v>12</v>
      </c>
      <c r="I28" s="509"/>
      <c r="J28" s="489"/>
      <c r="K28" s="489"/>
      <c r="L28" s="489"/>
      <c r="M28" s="489"/>
      <c r="N28" s="489"/>
      <c r="O28" s="489"/>
      <c r="P28" s="489"/>
      <c r="Q28" s="501"/>
      <c r="R28" s="501"/>
      <c r="S28" s="501"/>
      <c r="T28" s="496"/>
      <c r="U28" s="492" t="str">
        <f>IF(SUM(I28:T29)=0,"",SUM(I28:T29))</f>
        <v/>
      </c>
      <c r="V28" s="176"/>
      <c r="W28" s="513"/>
      <c r="X28" s="496"/>
      <c r="Y28" s="492" t="str">
        <f>IF(ISERROR(U28+W28-X28),"",(U28+W28-X28))</f>
        <v/>
      </c>
      <c r="Z28" s="41"/>
    </row>
    <row r="29" spans="1:26" ht="27" customHeight="1" thickBot="1" x14ac:dyDescent="0.5">
      <c r="A29" s="41"/>
      <c r="B29" s="41"/>
      <c r="C29" s="41"/>
      <c r="D29" s="502" t="s">
        <v>52</v>
      </c>
      <c r="E29" s="503"/>
      <c r="F29" s="504"/>
      <c r="G29" s="506"/>
      <c r="H29" s="508"/>
      <c r="I29" s="510"/>
      <c r="J29" s="490"/>
      <c r="K29" s="490"/>
      <c r="L29" s="490"/>
      <c r="M29" s="490"/>
      <c r="N29" s="490"/>
      <c r="O29" s="490"/>
      <c r="P29" s="490"/>
      <c r="Q29" s="490"/>
      <c r="R29" s="490"/>
      <c r="S29" s="490"/>
      <c r="T29" s="497"/>
      <c r="U29" s="493"/>
      <c r="V29" s="177"/>
      <c r="W29" s="510"/>
      <c r="X29" s="497"/>
      <c r="Y29" s="498"/>
      <c r="Z29" s="41"/>
    </row>
    <row r="30" spans="1:26" ht="27" customHeight="1" x14ac:dyDescent="0.45">
      <c r="A30" s="41"/>
      <c r="B30" s="41"/>
      <c r="C30" s="41"/>
      <c r="D30" s="147" t="s">
        <v>49</v>
      </c>
      <c r="E30" s="212"/>
      <c r="F30" s="148" t="s">
        <v>50</v>
      </c>
      <c r="G30" s="505" t="str">
        <f>+E30&amp;"含有量"</f>
        <v>含有量</v>
      </c>
      <c r="H30" s="507" t="s">
        <v>12</v>
      </c>
      <c r="I30" s="494" t="str">
        <f t="shared" ref="I30:T30" si="6">IF(I28*$E$31=0,"",I28*$E$31)</f>
        <v/>
      </c>
      <c r="J30" s="494" t="str">
        <f t="shared" si="6"/>
        <v/>
      </c>
      <c r="K30" s="494" t="str">
        <f t="shared" si="6"/>
        <v/>
      </c>
      <c r="L30" s="494" t="str">
        <f t="shared" si="6"/>
        <v/>
      </c>
      <c r="M30" s="494" t="str">
        <f t="shared" si="6"/>
        <v/>
      </c>
      <c r="N30" s="494" t="str">
        <f t="shared" si="6"/>
        <v/>
      </c>
      <c r="O30" s="494" t="str">
        <f t="shared" si="6"/>
        <v/>
      </c>
      <c r="P30" s="494" t="str">
        <f t="shared" si="6"/>
        <v/>
      </c>
      <c r="Q30" s="494" t="str">
        <f t="shared" si="6"/>
        <v/>
      </c>
      <c r="R30" s="494" t="str">
        <f t="shared" si="6"/>
        <v/>
      </c>
      <c r="S30" s="494" t="str">
        <f t="shared" si="6"/>
        <v/>
      </c>
      <c r="T30" s="494" t="str">
        <f t="shared" si="6"/>
        <v/>
      </c>
      <c r="U30" s="492" t="str">
        <f>IF(SUM(I30:T31)=0,"",SUM(I30:T31))</f>
        <v/>
      </c>
      <c r="V30" s="176"/>
      <c r="W30" s="499" t="str">
        <f>IF(W28="","",W28*$E$31)</f>
        <v/>
      </c>
      <c r="X30" s="499" t="str">
        <f>IF(X28="","",X28*$E$31)</f>
        <v/>
      </c>
      <c r="Y30" s="492" t="str">
        <f>IF(ISERROR(U30+W30-X30),"",(U30+W30-X30))</f>
        <v/>
      </c>
      <c r="Z30" s="41"/>
    </row>
    <row r="31" spans="1:26" ht="27" customHeight="1" thickBot="1" x14ac:dyDescent="0.5">
      <c r="A31" s="41"/>
      <c r="B31" s="41"/>
      <c r="C31" s="41"/>
      <c r="D31" s="151" t="s">
        <v>57</v>
      </c>
      <c r="E31" s="152"/>
      <c r="F31" s="153" t="s">
        <v>50</v>
      </c>
      <c r="G31" s="506"/>
      <c r="H31" s="508"/>
      <c r="I31" s="495"/>
      <c r="J31" s="495"/>
      <c r="K31" s="495"/>
      <c r="L31" s="495"/>
      <c r="M31" s="495"/>
      <c r="N31" s="495"/>
      <c r="O31" s="495"/>
      <c r="P31" s="495"/>
      <c r="Q31" s="495"/>
      <c r="R31" s="495"/>
      <c r="S31" s="495"/>
      <c r="T31" s="495"/>
      <c r="U31" s="493"/>
      <c r="V31" s="177"/>
      <c r="W31" s="495"/>
      <c r="X31" s="495"/>
      <c r="Y31" s="498"/>
      <c r="Z31" s="41"/>
    </row>
    <row r="32" spans="1:26" ht="27" customHeight="1" x14ac:dyDescent="0.45">
      <c r="A32" s="41"/>
      <c r="B32" s="41"/>
      <c r="C32" s="41"/>
      <c r="D32" s="41"/>
      <c r="E32" s="41"/>
      <c r="F32" s="41"/>
      <c r="G32" s="41"/>
      <c r="H32" s="41"/>
      <c r="I32" s="41"/>
      <c r="J32" s="41"/>
      <c r="K32" s="41"/>
      <c r="L32" s="41"/>
      <c r="M32" s="41"/>
      <c r="N32" s="41"/>
      <c r="O32" s="41"/>
      <c r="P32" s="41"/>
      <c r="Q32" s="26"/>
      <c r="R32" s="26"/>
      <c r="S32" s="26"/>
      <c r="T32" s="26"/>
      <c r="U32" s="26"/>
      <c r="V32" s="33"/>
      <c r="W32" s="26"/>
      <c r="X32" s="41"/>
      <c r="Y32" s="41"/>
      <c r="Z32" s="41"/>
    </row>
  </sheetData>
  <mergeCells count="223">
    <mergeCell ref="Q8:Q9"/>
    <mergeCell ref="R8:R9"/>
    <mergeCell ref="S8:S9"/>
    <mergeCell ref="W24:W25"/>
    <mergeCell ref="W26:W27"/>
    <mergeCell ref="W28:W29"/>
    <mergeCell ref="W30:W31"/>
    <mergeCell ref="W8:W9"/>
    <mergeCell ref="W10:W11"/>
    <mergeCell ref="W12:W13"/>
    <mergeCell ref="W14:W15"/>
    <mergeCell ref="W16:W17"/>
    <mergeCell ref="W18:W19"/>
    <mergeCell ref="W20:W21"/>
    <mergeCell ref="W22:W23"/>
    <mergeCell ref="U8:U9"/>
    <mergeCell ref="U10:U11"/>
    <mergeCell ref="U14:U15"/>
    <mergeCell ref="R16:R17"/>
    <mergeCell ref="S16:S17"/>
    <mergeCell ref="T16:T17"/>
    <mergeCell ref="U16:U17"/>
    <mergeCell ref="R18:R19"/>
    <mergeCell ref="S18:S19"/>
    <mergeCell ref="D7:G7"/>
    <mergeCell ref="G8:G9"/>
    <mergeCell ref="G10:G11"/>
    <mergeCell ref="N10:N11"/>
    <mergeCell ref="O10:O11"/>
    <mergeCell ref="I10:I11"/>
    <mergeCell ref="J10:J11"/>
    <mergeCell ref="K10:K11"/>
    <mergeCell ref="L10:L11"/>
    <mergeCell ref="L8:L9"/>
    <mergeCell ref="M8:M9"/>
    <mergeCell ref="N8:N9"/>
    <mergeCell ref="O8:O9"/>
    <mergeCell ref="M10:M11"/>
    <mergeCell ref="H8:H9"/>
    <mergeCell ref="H10:H11"/>
    <mergeCell ref="I8:I9"/>
    <mergeCell ref="J8:J9"/>
    <mergeCell ref="K8:K9"/>
    <mergeCell ref="D9:F9"/>
    <mergeCell ref="U12:U13"/>
    <mergeCell ref="P10:P11"/>
    <mergeCell ref="S10:S11"/>
    <mergeCell ref="T10:T11"/>
    <mergeCell ref="G12:G13"/>
    <mergeCell ref="H12:H13"/>
    <mergeCell ref="I12:I13"/>
    <mergeCell ref="J12:J13"/>
    <mergeCell ref="K12:K13"/>
    <mergeCell ref="L12:L13"/>
    <mergeCell ref="M12:M13"/>
    <mergeCell ref="N12:N13"/>
    <mergeCell ref="O12:O13"/>
    <mergeCell ref="P8:P9"/>
    <mergeCell ref="T8:T9"/>
    <mergeCell ref="D13:F13"/>
    <mergeCell ref="G14:G15"/>
    <mergeCell ref="H14:H15"/>
    <mergeCell ref="I14:I15"/>
    <mergeCell ref="J14:J15"/>
    <mergeCell ref="K14:K15"/>
    <mergeCell ref="L14:L15"/>
    <mergeCell ref="M14:M15"/>
    <mergeCell ref="N14:N15"/>
    <mergeCell ref="O14:O15"/>
    <mergeCell ref="P14:P15"/>
    <mergeCell ref="Q14:Q15"/>
    <mergeCell ref="R14:R15"/>
    <mergeCell ref="S14:S15"/>
    <mergeCell ref="T14:T15"/>
    <mergeCell ref="P12:P13"/>
    <mergeCell ref="Q12:Q13"/>
    <mergeCell ref="R12:R13"/>
    <mergeCell ref="S12:S13"/>
    <mergeCell ref="Q10:Q11"/>
    <mergeCell ref="R10:R11"/>
    <mergeCell ref="T12:T13"/>
    <mergeCell ref="D17:F17"/>
    <mergeCell ref="G18:G19"/>
    <mergeCell ref="H18:H19"/>
    <mergeCell ref="I18:I19"/>
    <mergeCell ref="J18:J19"/>
    <mergeCell ref="K18:K19"/>
    <mergeCell ref="L18:L19"/>
    <mergeCell ref="M18:M19"/>
    <mergeCell ref="N18:N19"/>
    <mergeCell ref="G16:G17"/>
    <mergeCell ref="H16:H17"/>
    <mergeCell ref="I16:I17"/>
    <mergeCell ref="J16:J17"/>
    <mergeCell ref="Q16:Q17"/>
    <mergeCell ref="Q18:Q19"/>
    <mergeCell ref="T18:T19"/>
    <mergeCell ref="U18:U19"/>
    <mergeCell ref="O16:O17"/>
    <mergeCell ref="P16:P17"/>
    <mergeCell ref="K16:K17"/>
    <mergeCell ref="L16:L17"/>
    <mergeCell ref="M16:M17"/>
    <mergeCell ref="N16:N17"/>
    <mergeCell ref="O18:O19"/>
    <mergeCell ref="P18:P19"/>
    <mergeCell ref="L20:L21"/>
    <mergeCell ref="M20:M21"/>
    <mergeCell ref="N20:N21"/>
    <mergeCell ref="O20:O21"/>
    <mergeCell ref="D21:F21"/>
    <mergeCell ref="G22:G23"/>
    <mergeCell ref="H22:H23"/>
    <mergeCell ref="I22:I23"/>
    <mergeCell ref="J22:J23"/>
    <mergeCell ref="K22:K23"/>
    <mergeCell ref="G20:G21"/>
    <mergeCell ref="H20:H21"/>
    <mergeCell ref="I20:I21"/>
    <mergeCell ref="J20:J21"/>
    <mergeCell ref="K20:K21"/>
    <mergeCell ref="U22:U23"/>
    <mergeCell ref="R22:R23"/>
    <mergeCell ref="S22:S23"/>
    <mergeCell ref="T22:T23"/>
    <mergeCell ref="Q20:Q21"/>
    <mergeCell ref="R20:R21"/>
    <mergeCell ref="S20:S21"/>
    <mergeCell ref="T20:T21"/>
    <mergeCell ref="P20:P21"/>
    <mergeCell ref="D25:F25"/>
    <mergeCell ref="G26:G27"/>
    <mergeCell ref="H26:H27"/>
    <mergeCell ref="I26:I27"/>
    <mergeCell ref="J26:J27"/>
    <mergeCell ref="K26:K27"/>
    <mergeCell ref="L26:L27"/>
    <mergeCell ref="M26:M27"/>
    <mergeCell ref="N26:N27"/>
    <mergeCell ref="K24:K25"/>
    <mergeCell ref="L24:L25"/>
    <mergeCell ref="M24:M25"/>
    <mergeCell ref="N24:N25"/>
    <mergeCell ref="X18:X19"/>
    <mergeCell ref="Y18:Y19"/>
    <mergeCell ref="D29:F29"/>
    <mergeCell ref="G30:G31"/>
    <mergeCell ref="H30:H31"/>
    <mergeCell ref="I30:I31"/>
    <mergeCell ref="J30:J31"/>
    <mergeCell ref="K30:K31"/>
    <mergeCell ref="G28:G29"/>
    <mergeCell ref="H28:H29"/>
    <mergeCell ref="I28:I29"/>
    <mergeCell ref="J28:J29"/>
    <mergeCell ref="Q28:Q29"/>
    <mergeCell ref="R28:R29"/>
    <mergeCell ref="S28:S29"/>
    <mergeCell ref="T30:T31"/>
    <mergeCell ref="U30:U31"/>
    <mergeCell ref="T28:T29"/>
    <mergeCell ref="U28:U29"/>
    <mergeCell ref="G24:G25"/>
    <mergeCell ref="H24:H25"/>
    <mergeCell ref="I24:I25"/>
    <mergeCell ref="J24:J25"/>
    <mergeCell ref="Q24:Q25"/>
    <mergeCell ref="X20:X21"/>
    <mergeCell ref="Y20:Y21"/>
    <mergeCell ref="X22:X23"/>
    <mergeCell ref="Y22:Y23"/>
    <mergeCell ref="X24:X25"/>
    <mergeCell ref="Y24:Y25"/>
    <mergeCell ref="L30:L31"/>
    <mergeCell ref="M30:M31"/>
    <mergeCell ref="N30:N31"/>
    <mergeCell ref="P28:P29"/>
    <mergeCell ref="O26:O27"/>
    <mergeCell ref="P26:P27"/>
    <mergeCell ref="Q26:Q27"/>
    <mergeCell ref="R26:R27"/>
    <mergeCell ref="O24:O25"/>
    <mergeCell ref="L22:L23"/>
    <mergeCell ref="M22:M23"/>
    <mergeCell ref="U20:U21"/>
    <mergeCell ref="N22:N23"/>
    <mergeCell ref="O22:O23"/>
    <mergeCell ref="P22:P23"/>
    <mergeCell ref="Q22:Q23"/>
    <mergeCell ref="R24:R25"/>
    <mergeCell ref="S24:S25"/>
    <mergeCell ref="X8:X9"/>
    <mergeCell ref="Y8:Y9"/>
    <mergeCell ref="X10:X11"/>
    <mergeCell ref="Y10:Y11"/>
    <mergeCell ref="X12:X13"/>
    <mergeCell ref="Y12:Y13"/>
    <mergeCell ref="X14:X15"/>
    <mergeCell ref="Y14:Y15"/>
    <mergeCell ref="X16:X17"/>
    <mergeCell ref="Y16:Y17"/>
    <mergeCell ref="X28:X29"/>
    <mergeCell ref="Y28:Y29"/>
    <mergeCell ref="X26:X27"/>
    <mergeCell ref="Y26:Y27"/>
    <mergeCell ref="X30:X31"/>
    <mergeCell ref="Y30:Y31"/>
    <mergeCell ref="R30:R31"/>
    <mergeCell ref="S30:S31"/>
    <mergeCell ref="K28:K29"/>
    <mergeCell ref="L28:L29"/>
    <mergeCell ref="M28:M29"/>
    <mergeCell ref="N28:N29"/>
    <mergeCell ref="O28:O29"/>
    <mergeCell ref="P24:P25"/>
    <mergeCell ref="S26:S27"/>
    <mergeCell ref="T26:T27"/>
    <mergeCell ref="U26:U27"/>
    <mergeCell ref="O30:O31"/>
    <mergeCell ref="P30:P31"/>
    <mergeCell ref="Q30:Q31"/>
    <mergeCell ref="T24:T25"/>
    <mergeCell ref="U24:U25"/>
  </mergeCells>
  <phoneticPr fontId="1"/>
  <pageMargins left="0.39000000000000007" right="0.39000000000000007" top="0.39000000000000007" bottom="0.39000000000000007" header="0.39000000000000007" footer="0.39000000000000007"/>
  <pageSetup paperSize="8" scale="65" orientation="landscape" r:id="rId1"/>
  <ignoredErrors>
    <ignoredError sqref="G30:G31 G15:G29 G12:G14 G10:G11"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
  <sheetViews>
    <sheetView showGridLines="0" view="pageBreakPreview" zoomScaleNormal="100" zoomScaleSheetLayoutView="100" workbookViewId="0"/>
  </sheetViews>
  <sheetFormatPr defaultColWidth="12.6640625" defaultRowHeight="17.25" x14ac:dyDescent="0.45"/>
  <cols>
    <col min="1" max="3" width="3.77734375" style="14" customWidth="1"/>
    <col min="4" max="4" width="3.33203125" style="14" customWidth="1"/>
    <col min="5" max="5" width="39.44140625" style="14" customWidth="1"/>
    <col min="6" max="6" width="4.44140625" style="14" bestFit="1" customWidth="1"/>
    <col min="7" max="8" width="16.109375" style="14" customWidth="1"/>
    <col min="9" max="16384" width="12.6640625" style="14"/>
  </cols>
  <sheetData>
    <row r="1" spans="1:12" ht="24.95" customHeight="1" x14ac:dyDescent="0.45">
      <c r="A1" s="41"/>
      <c r="B1" s="10" t="s">
        <v>251</v>
      </c>
      <c r="C1" s="41"/>
      <c r="D1" s="41"/>
      <c r="E1" s="41"/>
      <c r="F1" s="41"/>
      <c r="G1" s="41"/>
      <c r="H1" s="41"/>
      <c r="I1" s="41"/>
      <c r="J1" s="41"/>
      <c r="K1" s="41"/>
      <c r="L1" s="41"/>
    </row>
    <row r="2" spans="1:12" ht="18" customHeight="1" x14ac:dyDescent="0.45">
      <c r="A2" s="41"/>
      <c r="B2" s="41"/>
      <c r="C2" s="116" t="s">
        <v>248</v>
      </c>
      <c r="D2" s="116"/>
      <c r="E2" s="41"/>
      <c r="F2" s="41"/>
      <c r="G2" s="41"/>
      <c r="H2" s="41"/>
      <c r="I2" s="41"/>
      <c r="J2" s="41"/>
      <c r="K2" s="41"/>
      <c r="L2" s="41"/>
    </row>
    <row r="3" spans="1:12" s="41" customFormat="1" ht="18" customHeight="1" x14ac:dyDescent="0.45">
      <c r="C3" s="271" t="s">
        <v>249</v>
      </c>
      <c r="D3" s="242"/>
      <c r="I3" s="30"/>
      <c r="J3" s="30"/>
      <c r="K3" s="30"/>
      <c r="L3" s="30"/>
    </row>
    <row r="4" spans="1:12" ht="18" customHeight="1" thickBot="1" x14ac:dyDescent="0.5">
      <c r="A4" s="41"/>
      <c r="B4" s="41"/>
      <c r="C4" s="41"/>
      <c r="D4" s="41"/>
      <c r="E4" s="41"/>
      <c r="F4" s="41"/>
      <c r="G4" s="41"/>
      <c r="H4" s="41"/>
      <c r="I4" s="41"/>
      <c r="J4" s="41"/>
      <c r="K4" s="41"/>
      <c r="L4" s="41"/>
    </row>
    <row r="5" spans="1:12" ht="33.75" customHeight="1" x14ac:dyDescent="0.45">
      <c r="A5" s="41"/>
      <c r="B5" s="41"/>
      <c r="C5" s="41"/>
      <c r="D5" s="516" t="s">
        <v>92</v>
      </c>
      <c r="E5" s="517"/>
      <c r="F5" s="517"/>
      <c r="G5" s="517"/>
      <c r="H5" s="518"/>
      <c r="I5" s="41"/>
      <c r="J5" s="41"/>
      <c r="K5" s="41"/>
      <c r="L5" s="41"/>
    </row>
    <row r="6" spans="1:12" ht="33.75" customHeight="1" x14ac:dyDescent="0.45">
      <c r="A6" s="41"/>
      <c r="B6" s="41"/>
      <c r="C6" s="41"/>
      <c r="D6" s="424" t="s">
        <v>17</v>
      </c>
      <c r="E6" s="425"/>
      <c r="F6" s="117" t="s">
        <v>0</v>
      </c>
      <c r="G6" s="117" t="s">
        <v>8</v>
      </c>
      <c r="H6" s="92" t="s">
        <v>15</v>
      </c>
      <c r="I6" s="41"/>
      <c r="J6" s="41"/>
      <c r="K6" s="41"/>
      <c r="L6" s="41"/>
    </row>
    <row r="7" spans="1:12" ht="33.75" customHeight="1" x14ac:dyDescent="0.45">
      <c r="A7" s="41"/>
      <c r="B7" s="41"/>
      <c r="C7" s="41"/>
      <c r="D7" s="486"/>
      <c r="E7" s="478"/>
      <c r="F7" s="117"/>
      <c r="G7" s="183"/>
      <c r="H7" s="154"/>
      <c r="I7" s="41"/>
      <c r="J7" s="41"/>
      <c r="K7" s="41"/>
      <c r="L7" s="41"/>
    </row>
    <row r="8" spans="1:12" ht="33.75" customHeight="1" x14ac:dyDescent="0.45">
      <c r="A8" s="41"/>
      <c r="B8" s="41"/>
      <c r="C8" s="41"/>
      <c r="D8" s="486"/>
      <c r="E8" s="478"/>
      <c r="F8" s="117"/>
      <c r="G8" s="183"/>
      <c r="H8" s="154"/>
      <c r="I8" s="41"/>
      <c r="J8" s="41"/>
      <c r="K8" s="41"/>
      <c r="L8" s="41"/>
    </row>
    <row r="9" spans="1:12" ht="33.75" customHeight="1" x14ac:dyDescent="0.45">
      <c r="A9" s="41"/>
      <c r="B9" s="41"/>
      <c r="C9" s="41"/>
      <c r="D9" s="486"/>
      <c r="E9" s="478"/>
      <c r="F9" s="117"/>
      <c r="G9" s="183"/>
      <c r="H9" s="154"/>
      <c r="I9" s="41"/>
      <c r="J9" s="41"/>
      <c r="K9" s="41"/>
      <c r="L9" s="41"/>
    </row>
    <row r="10" spans="1:12" ht="33.75" customHeight="1" x14ac:dyDescent="0.45">
      <c r="A10" s="41"/>
      <c r="B10" s="41"/>
      <c r="C10" s="41"/>
      <c r="D10" s="486"/>
      <c r="E10" s="478"/>
      <c r="F10" s="117"/>
      <c r="G10" s="183"/>
      <c r="H10" s="154"/>
      <c r="I10" s="41"/>
      <c r="J10" s="41"/>
      <c r="K10" s="41"/>
      <c r="L10" s="41"/>
    </row>
    <row r="11" spans="1:12" ht="33.75" customHeight="1" x14ac:dyDescent="0.45">
      <c r="A11" s="41"/>
      <c r="B11" s="41"/>
      <c r="C11" s="41"/>
      <c r="D11" s="486"/>
      <c r="E11" s="478"/>
      <c r="F11" s="117"/>
      <c r="G11" s="183"/>
      <c r="H11" s="154"/>
      <c r="I11" s="41"/>
      <c r="J11" s="41"/>
      <c r="K11" s="41"/>
      <c r="L11" s="41"/>
    </row>
    <row r="12" spans="1:12" ht="33.75" customHeight="1" x14ac:dyDescent="0.45">
      <c r="A12" s="41"/>
      <c r="B12" s="41"/>
      <c r="C12" s="41"/>
      <c r="D12" s="486"/>
      <c r="E12" s="478"/>
      <c r="F12" s="117"/>
      <c r="G12" s="183"/>
      <c r="H12" s="154"/>
      <c r="I12" s="41"/>
      <c r="J12" s="41"/>
      <c r="K12" s="41"/>
      <c r="L12" s="41"/>
    </row>
    <row r="13" spans="1:12" ht="33.75" customHeight="1" x14ac:dyDescent="0.45">
      <c r="A13" s="41"/>
      <c r="B13" s="41"/>
      <c r="C13" s="41"/>
      <c r="D13" s="486"/>
      <c r="E13" s="478"/>
      <c r="F13" s="117"/>
      <c r="G13" s="183"/>
      <c r="H13" s="154"/>
      <c r="I13" s="41"/>
      <c r="J13" s="41"/>
      <c r="K13" s="41"/>
      <c r="L13" s="41"/>
    </row>
    <row r="14" spans="1:12" ht="33.75" customHeight="1" x14ac:dyDescent="0.45">
      <c r="A14" s="41"/>
      <c r="B14" s="41"/>
      <c r="C14" s="41"/>
      <c r="D14" s="486"/>
      <c r="E14" s="478"/>
      <c r="F14" s="117"/>
      <c r="G14" s="183"/>
      <c r="H14" s="154"/>
      <c r="I14" s="41"/>
      <c r="J14" s="41"/>
      <c r="K14" s="41"/>
      <c r="L14" s="41"/>
    </row>
    <row r="15" spans="1:12" ht="33.75" customHeight="1" x14ac:dyDescent="0.45">
      <c r="A15" s="41"/>
      <c r="B15" s="41"/>
      <c r="C15" s="41"/>
      <c r="D15" s="486"/>
      <c r="E15" s="478"/>
      <c r="F15" s="117"/>
      <c r="G15" s="183"/>
      <c r="H15" s="154"/>
      <c r="I15" s="41"/>
      <c r="J15" s="41"/>
      <c r="K15" s="41"/>
      <c r="L15" s="41"/>
    </row>
    <row r="16" spans="1:12" ht="33.75" customHeight="1" thickBot="1" x14ac:dyDescent="0.5">
      <c r="A16" s="41"/>
      <c r="B16" s="41"/>
      <c r="C16" s="41"/>
      <c r="D16" s="514"/>
      <c r="E16" s="515"/>
      <c r="F16" s="34"/>
      <c r="G16" s="207"/>
      <c r="H16" s="156"/>
      <c r="I16" s="41"/>
      <c r="J16" s="41"/>
      <c r="K16" s="41"/>
      <c r="L16" s="41"/>
    </row>
    <row r="17" spans="1:13" ht="18" customHeight="1" x14ac:dyDescent="0.45">
      <c r="A17" s="41"/>
      <c r="B17" s="41"/>
      <c r="C17" s="41"/>
      <c r="D17" s="41"/>
      <c r="E17" s="41"/>
      <c r="F17" s="41"/>
      <c r="G17" s="41"/>
      <c r="H17" s="41"/>
      <c r="I17" s="41"/>
      <c r="J17" s="41"/>
      <c r="K17" s="41"/>
      <c r="L17" s="41"/>
    </row>
    <row r="18" spans="1:13" x14ac:dyDescent="0.45">
      <c r="M18" s="1"/>
    </row>
    <row r="19" spans="1:13" x14ac:dyDescent="0.45">
      <c r="M19" s="1"/>
    </row>
    <row r="20" spans="1:13" x14ac:dyDescent="0.45">
      <c r="M20" s="1"/>
    </row>
  </sheetData>
  <mergeCells count="12">
    <mergeCell ref="D16:E16"/>
    <mergeCell ref="D5:H5"/>
    <mergeCell ref="D6:E6"/>
    <mergeCell ref="D7:E7"/>
    <mergeCell ref="D8:E8"/>
    <mergeCell ref="D9:E9"/>
    <mergeCell ref="D15:E15"/>
    <mergeCell ref="D10:E10"/>
    <mergeCell ref="D11:E11"/>
    <mergeCell ref="D12:E12"/>
    <mergeCell ref="D13:E13"/>
    <mergeCell ref="D14:E14"/>
  </mergeCells>
  <phoneticPr fontId="1"/>
  <pageMargins left="0.39000000000000007" right="0.39000000000000007" top="0.39000000000000007" bottom="0.39000000000000007" header="0.39000000000000007" footer="0.39000000000000007"/>
  <pageSetup paperSize="9" scale="81"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1"/>
  <sheetViews>
    <sheetView showGridLines="0" view="pageBreakPreview" zoomScaleNormal="100" zoomScaleSheetLayoutView="100" workbookViewId="0"/>
  </sheetViews>
  <sheetFormatPr defaultColWidth="12.6640625" defaultRowHeight="17.25" x14ac:dyDescent="0.45"/>
  <cols>
    <col min="1" max="5" width="3.77734375" style="41" customWidth="1"/>
    <col min="6" max="6" width="53.33203125" style="41" customWidth="1"/>
    <col min="7" max="7" width="8.44140625" style="41" customWidth="1"/>
    <col min="8" max="8" width="17.21875" style="41" customWidth="1"/>
    <col min="9" max="9" width="6.77734375" style="41" customWidth="1"/>
    <col min="10" max="256" width="12.6640625" style="41"/>
    <col min="257" max="259" width="3.77734375" style="41" customWidth="1"/>
    <col min="260" max="261" width="3.33203125" style="41" customWidth="1"/>
    <col min="262" max="262" width="53.33203125" style="41" customWidth="1"/>
    <col min="263" max="263" width="8.44140625" style="41" customWidth="1"/>
    <col min="264" max="264" width="17.109375" style="41" customWidth="1"/>
    <col min="265" max="265" width="3.77734375" style="41" customWidth="1"/>
    <col min="266" max="512" width="12.6640625" style="41"/>
    <col min="513" max="515" width="3.77734375" style="41" customWidth="1"/>
    <col min="516" max="517" width="3.33203125" style="41" customWidth="1"/>
    <col min="518" max="518" width="53.33203125" style="41" customWidth="1"/>
    <col min="519" max="519" width="8.44140625" style="41" customWidth="1"/>
    <col min="520" max="520" width="17.109375" style="41" customWidth="1"/>
    <col min="521" max="521" width="3.77734375" style="41" customWidth="1"/>
    <col min="522" max="768" width="12.6640625" style="41"/>
    <col min="769" max="771" width="3.77734375" style="41" customWidth="1"/>
    <col min="772" max="773" width="3.33203125" style="41" customWidth="1"/>
    <col min="774" max="774" width="53.33203125" style="41" customWidth="1"/>
    <col min="775" max="775" width="8.44140625" style="41" customWidth="1"/>
    <col min="776" max="776" width="17.109375" style="41" customWidth="1"/>
    <col min="777" max="777" width="3.77734375" style="41" customWidth="1"/>
    <col min="778" max="1024" width="12.6640625" style="41"/>
    <col min="1025" max="1027" width="3.77734375" style="41" customWidth="1"/>
    <col min="1028" max="1029" width="3.33203125" style="41" customWidth="1"/>
    <col min="1030" max="1030" width="53.33203125" style="41" customWidth="1"/>
    <col min="1031" max="1031" width="8.44140625" style="41" customWidth="1"/>
    <col min="1032" max="1032" width="17.109375" style="41" customWidth="1"/>
    <col min="1033" max="1033" width="3.77734375" style="41" customWidth="1"/>
    <col min="1034" max="1280" width="12.6640625" style="41"/>
    <col min="1281" max="1283" width="3.77734375" style="41" customWidth="1"/>
    <col min="1284" max="1285" width="3.33203125" style="41" customWidth="1"/>
    <col min="1286" max="1286" width="53.33203125" style="41" customWidth="1"/>
    <col min="1287" max="1287" width="8.44140625" style="41" customWidth="1"/>
    <col min="1288" max="1288" width="17.109375" style="41" customWidth="1"/>
    <col min="1289" max="1289" width="3.77734375" style="41" customWidth="1"/>
    <col min="1290" max="1536" width="12.6640625" style="41"/>
    <col min="1537" max="1539" width="3.77734375" style="41" customWidth="1"/>
    <col min="1540" max="1541" width="3.33203125" style="41" customWidth="1"/>
    <col min="1542" max="1542" width="53.33203125" style="41" customWidth="1"/>
    <col min="1543" max="1543" width="8.44140625" style="41" customWidth="1"/>
    <col min="1544" max="1544" width="17.109375" style="41" customWidth="1"/>
    <col min="1545" max="1545" width="3.77734375" style="41" customWidth="1"/>
    <col min="1546" max="1792" width="12.6640625" style="41"/>
    <col min="1793" max="1795" width="3.77734375" style="41" customWidth="1"/>
    <col min="1796" max="1797" width="3.33203125" style="41" customWidth="1"/>
    <col min="1798" max="1798" width="53.33203125" style="41" customWidth="1"/>
    <col min="1799" max="1799" width="8.44140625" style="41" customWidth="1"/>
    <col min="1800" max="1800" width="17.109375" style="41" customWidth="1"/>
    <col min="1801" max="1801" width="3.77734375" style="41" customWidth="1"/>
    <col min="1802" max="2048" width="12.6640625" style="41"/>
    <col min="2049" max="2051" width="3.77734375" style="41" customWidth="1"/>
    <col min="2052" max="2053" width="3.33203125" style="41" customWidth="1"/>
    <col min="2054" max="2054" width="53.33203125" style="41" customWidth="1"/>
    <col min="2055" max="2055" width="8.44140625" style="41" customWidth="1"/>
    <col min="2056" max="2056" width="17.109375" style="41" customWidth="1"/>
    <col min="2057" max="2057" width="3.77734375" style="41" customWidth="1"/>
    <col min="2058" max="2304" width="12.6640625" style="41"/>
    <col min="2305" max="2307" width="3.77734375" style="41" customWidth="1"/>
    <col min="2308" max="2309" width="3.33203125" style="41" customWidth="1"/>
    <col min="2310" max="2310" width="53.33203125" style="41" customWidth="1"/>
    <col min="2311" max="2311" width="8.44140625" style="41" customWidth="1"/>
    <col min="2312" max="2312" width="17.109375" style="41" customWidth="1"/>
    <col min="2313" max="2313" width="3.77734375" style="41" customWidth="1"/>
    <col min="2314" max="2560" width="12.6640625" style="41"/>
    <col min="2561" max="2563" width="3.77734375" style="41" customWidth="1"/>
    <col min="2564" max="2565" width="3.33203125" style="41" customWidth="1"/>
    <col min="2566" max="2566" width="53.33203125" style="41" customWidth="1"/>
    <col min="2567" max="2567" width="8.44140625" style="41" customWidth="1"/>
    <col min="2568" max="2568" width="17.109375" style="41" customWidth="1"/>
    <col min="2569" max="2569" width="3.77734375" style="41" customWidth="1"/>
    <col min="2570" max="2816" width="12.6640625" style="41"/>
    <col min="2817" max="2819" width="3.77734375" style="41" customWidth="1"/>
    <col min="2820" max="2821" width="3.33203125" style="41" customWidth="1"/>
    <col min="2822" max="2822" width="53.33203125" style="41" customWidth="1"/>
    <col min="2823" max="2823" width="8.44140625" style="41" customWidth="1"/>
    <col min="2824" max="2824" width="17.109375" style="41" customWidth="1"/>
    <col min="2825" max="2825" width="3.77734375" style="41" customWidth="1"/>
    <col min="2826" max="3072" width="12.6640625" style="41"/>
    <col min="3073" max="3075" width="3.77734375" style="41" customWidth="1"/>
    <col min="3076" max="3077" width="3.33203125" style="41" customWidth="1"/>
    <col min="3078" max="3078" width="53.33203125" style="41" customWidth="1"/>
    <col min="3079" max="3079" width="8.44140625" style="41" customWidth="1"/>
    <col min="3080" max="3080" width="17.109375" style="41" customWidth="1"/>
    <col min="3081" max="3081" width="3.77734375" style="41" customWidth="1"/>
    <col min="3082" max="3328" width="12.6640625" style="41"/>
    <col min="3329" max="3331" width="3.77734375" style="41" customWidth="1"/>
    <col min="3332" max="3333" width="3.33203125" style="41" customWidth="1"/>
    <col min="3334" max="3334" width="53.33203125" style="41" customWidth="1"/>
    <col min="3335" max="3335" width="8.44140625" style="41" customWidth="1"/>
    <col min="3336" max="3336" width="17.109375" style="41" customWidth="1"/>
    <col min="3337" max="3337" width="3.77734375" style="41" customWidth="1"/>
    <col min="3338" max="3584" width="12.6640625" style="41"/>
    <col min="3585" max="3587" width="3.77734375" style="41" customWidth="1"/>
    <col min="3588" max="3589" width="3.33203125" style="41" customWidth="1"/>
    <col min="3590" max="3590" width="53.33203125" style="41" customWidth="1"/>
    <col min="3591" max="3591" width="8.44140625" style="41" customWidth="1"/>
    <col min="3592" max="3592" width="17.109375" style="41" customWidth="1"/>
    <col min="3593" max="3593" width="3.77734375" style="41" customWidth="1"/>
    <col min="3594" max="3840" width="12.6640625" style="41"/>
    <col min="3841" max="3843" width="3.77734375" style="41" customWidth="1"/>
    <col min="3844" max="3845" width="3.33203125" style="41" customWidth="1"/>
    <col min="3846" max="3846" width="53.33203125" style="41" customWidth="1"/>
    <col min="3847" max="3847" width="8.44140625" style="41" customWidth="1"/>
    <col min="3848" max="3848" width="17.109375" style="41" customWidth="1"/>
    <col min="3849" max="3849" width="3.77734375" style="41" customWidth="1"/>
    <col min="3850" max="4096" width="12.6640625" style="41"/>
    <col min="4097" max="4099" width="3.77734375" style="41" customWidth="1"/>
    <col min="4100" max="4101" width="3.33203125" style="41" customWidth="1"/>
    <col min="4102" max="4102" width="53.33203125" style="41" customWidth="1"/>
    <col min="4103" max="4103" width="8.44140625" style="41" customWidth="1"/>
    <col min="4104" max="4104" width="17.109375" style="41" customWidth="1"/>
    <col min="4105" max="4105" width="3.77734375" style="41" customWidth="1"/>
    <col min="4106" max="4352" width="12.6640625" style="41"/>
    <col min="4353" max="4355" width="3.77734375" style="41" customWidth="1"/>
    <col min="4356" max="4357" width="3.33203125" style="41" customWidth="1"/>
    <col min="4358" max="4358" width="53.33203125" style="41" customWidth="1"/>
    <col min="4359" max="4359" width="8.44140625" style="41" customWidth="1"/>
    <col min="4360" max="4360" width="17.109375" style="41" customWidth="1"/>
    <col min="4361" max="4361" width="3.77734375" style="41" customWidth="1"/>
    <col min="4362" max="4608" width="12.6640625" style="41"/>
    <col min="4609" max="4611" width="3.77734375" style="41" customWidth="1"/>
    <col min="4612" max="4613" width="3.33203125" style="41" customWidth="1"/>
    <col min="4614" max="4614" width="53.33203125" style="41" customWidth="1"/>
    <col min="4615" max="4615" width="8.44140625" style="41" customWidth="1"/>
    <col min="4616" max="4616" width="17.109375" style="41" customWidth="1"/>
    <col min="4617" max="4617" width="3.77734375" style="41" customWidth="1"/>
    <col min="4618" max="4864" width="12.6640625" style="41"/>
    <col min="4865" max="4867" width="3.77734375" style="41" customWidth="1"/>
    <col min="4868" max="4869" width="3.33203125" style="41" customWidth="1"/>
    <col min="4870" max="4870" width="53.33203125" style="41" customWidth="1"/>
    <col min="4871" max="4871" width="8.44140625" style="41" customWidth="1"/>
    <col min="4872" max="4872" width="17.109375" style="41" customWidth="1"/>
    <col min="4873" max="4873" width="3.77734375" style="41" customWidth="1"/>
    <col min="4874" max="5120" width="12.6640625" style="41"/>
    <col min="5121" max="5123" width="3.77734375" style="41" customWidth="1"/>
    <col min="5124" max="5125" width="3.33203125" style="41" customWidth="1"/>
    <col min="5126" max="5126" width="53.33203125" style="41" customWidth="1"/>
    <col min="5127" max="5127" width="8.44140625" style="41" customWidth="1"/>
    <col min="5128" max="5128" width="17.109375" style="41" customWidth="1"/>
    <col min="5129" max="5129" width="3.77734375" style="41" customWidth="1"/>
    <col min="5130" max="5376" width="12.6640625" style="41"/>
    <col min="5377" max="5379" width="3.77734375" style="41" customWidth="1"/>
    <col min="5380" max="5381" width="3.33203125" style="41" customWidth="1"/>
    <col min="5382" max="5382" width="53.33203125" style="41" customWidth="1"/>
    <col min="5383" max="5383" width="8.44140625" style="41" customWidth="1"/>
    <col min="5384" max="5384" width="17.109375" style="41" customWidth="1"/>
    <col min="5385" max="5385" width="3.77734375" style="41" customWidth="1"/>
    <col min="5386" max="5632" width="12.6640625" style="41"/>
    <col min="5633" max="5635" width="3.77734375" style="41" customWidth="1"/>
    <col min="5636" max="5637" width="3.33203125" style="41" customWidth="1"/>
    <col min="5638" max="5638" width="53.33203125" style="41" customWidth="1"/>
    <col min="5639" max="5639" width="8.44140625" style="41" customWidth="1"/>
    <col min="5640" max="5640" width="17.109375" style="41" customWidth="1"/>
    <col min="5641" max="5641" width="3.77734375" style="41" customWidth="1"/>
    <col min="5642" max="5888" width="12.6640625" style="41"/>
    <col min="5889" max="5891" width="3.77734375" style="41" customWidth="1"/>
    <col min="5892" max="5893" width="3.33203125" style="41" customWidth="1"/>
    <col min="5894" max="5894" width="53.33203125" style="41" customWidth="1"/>
    <col min="5895" max="5895" width="8.44140625" style="41" customWidth="1"/>
    <col min="5896" max="5896" width="17.109375" style="41" customWidth="1"/>
    <col min="5897" max="5897" width="3.77734375" style="41" customWidth="1"/>
    <col min="5898" max="6144" width="12.6640625" style="41"/>
    <col min="6145" max="6147" width="3.77734375" style="41" customWidth="1"/>
    <col min="6148" max="6149" width="3.33203125" style="41" customWidth="1"/>
    <col min="6150" max="6150" width="53.33203125" style="41" customWidth="1"/>
    <col min="6151" max="6151" width="8.44140625" style="41" customWidth="1"/>
    <col min="6152" max="6152" width="17.109375" style="41" customWidth="1"/>
    <col min="6153" max="6153" width="3.77734375" style="41" customWidth="1"/>
    <col min="6154" max="6400" width="12.6640625" style="41"/>
    <col min="6401" max="6403" width="3.77734375" style="41" customWidth="1"/>
    <col min="6404" max="6405" width="3.33203125" style="41" customWidth="1"/>
    <col min="6406" max="6406" width="53.33203125" style="41" customWidth="1"/>
    <col min="6407" max="6407" width="8.44140625" style="41" customWidth="1"/>
    <col min="6408" max="6408" width="17.109375" style="41" customWidth="1"/>
    <col min="6409" max="6409" width="3.77734375" style="41" customWidth="1"/>
    <col min="6410" max="6656" width="12.6640625" style="41"/>
    <col min="6657" max="6659" width="3.77734375" style="41" customWidth="1"/>
    <col min="6660" max="6661" width="3.33203125" style="41" customWidth="1"/>
    <col min="6662" max="6662" width="53.33203125" style="41" customWidth="1"/>
    <col min="6663" max="6663" width="8.44140625" style="41" customWidth="1"/>
    <col min="6664" max="6664" width="17.109375" style="41" customWidth="1"/>
    <col min="6665" max="6665" width="3.77734375" style="41" customWidth="1"/>
    <col min="6666" max="6912" width="12.6640625" style="41"/>
    <col min="6913" max="6915" width="3.77734375" style="41" customWidth="1"/>
    <col min="6916" max="6917" width="3.33203125" style="41" customWidth="1"/>
    <col min="6918" max="6918" width="53.33203125" style="41" customWidth="1"/>
    <col min="6919" max="6919" width="8.44140625" style="41" customWidth="1"/>
    <col min="6920" max="6920" width="17.109375" style="41" customWidth="1"/>
    <col min="6921" max="6921" width="3.77734375" style="41" customWidth="1"/>
    <col min="6922" max="7168" width="12.6640625" style="41"/>
    <col min="7169" max="7171" width="3.77734375" style="41" customWidth="1"/>
    <col min="7172" max="7173" width="3.33203125" style="41" customWidth="1"/>
    <col min="7174" max="7174" width="53.33203125" style="41" customWidth="1"/>
    <col min="7175" max="7175" width="8.44140625" style="41" customWidth="1"/>
    <col min="7176" max="7176" width="17.109375" style="41" customWidth="1"/>
    <col min="7177" max="7177" width="3.77734375" style="41" customWidth="1"/>
    <col min="7178" max="7424" width="12.6640625" style="41"/>
    <col min="7425" max="7427" width="3.77734375" style="41" customWidth="1"/>
    <col min="7428" max="7429" width="3.33203125" style="41" customWidth="1"/>
    <col min="7430" max="7430" width="53.33203125" style="41" customWidth="1"/>
    <col min="7431" max="7431" width="8.44140625" style="41" customWidth="1"/>
    <col min="7432" max="7432" width="17.109375" style="41" customWidth="1"/>
    <col min="7433" max="7433" width="3.77734375" style="41" customWidth="1"/>
    <col min="7434" max="7680" width="12.6640625" style="41"/>
    <col min="7681" max="7683" width="3.77734375" style="41" customWidth="1"/>
    <col min="7684" max="7685" width="3.33203125" style="41" customWidth="1"/>
    <col min="7686" max="7686" width="53.33203125" style="41" customWidth="1"/>
    <col min="7687" max="7687" width="8.44140625" style="41" customWidth="1"/>
    <col min="7688" max="7688" width="17.109375" style="41" customWidth="1"/>
    <col min="7689" max="7689" width="3.77734375" style="41" customWidth="1"/>
    <col min="7690" max="7936" width="12.6640625" style="41"/>
    <col min="7937" max="7939" width="3.77734375" style="41" customWidth="1"/>
    <col min="7940" max="7941" width="3.33203125" style="41" customWidth="1"/>
    <col min="7942" max="7942" width="53.33203125" style="41" customWidth="1"/>
    <col min="7943" max="7943" width="8.44140625" style="41" customWidth="1"/>
    <col min="7944" max="7944" width="17.109375" style="41" customWidth="1"/>
    <col min="7945" max="7945" width="3.77734375" style="41" customWidth="1"/>
    <col min="7946" max="8192" width="12.6640625" style="41"/>
    <col min="8193" max="8195" width="3.77734375" style="41" customWidth="1"/>
    <col min="8196" max="8197" width="3.33203125" style="41" customWidth="1"/>
    <col min="8198" max="8198" width="53.33203125" style="41" customWidth="1"/>
    <col min="8199" max="8199" width="8.44140625" style="41" customWidth="1"/>
    <col min="8200" max="8200" width="17.109375" style="41" customWidth="1"/>
    <col min="8201" max="8201" width="3.77734375" style="41" customWidth="1"/>
    <col min="8202" max="8448" width="12.6640625" style="41"/>
    <col min="8449" max="8451" width="3.77734375" style="41" customWidth="1"/>
    <col min="8452" max="8453" width="3.33203125" style="41" customWidth="1"/>
    <col min="8454" max="8454" width="53.33203125" style="41" customWidth="1"/>
    <col min="8455" max="8455" width="8.44140625" style="41" customWidth="1"/>
    <col min="8456" max="8456" width="17.109375" style="41" customWidth="1"/>
    <col min="8457" max="8457" width="3.77734375" style="41" customWidth="1"/>
    <col min="8458" max="8704" width="12.6640625" style="41"/>
    <col min="8705" max="8707" width="3.77734375" style="41" customWidth="1"/>
    <col min="8708" max="8709" width="3.33203125" style="41" customWidth="1"/>
    <col min="8710" max="8710" width="53.33203125" style="41" customWidth="1"/>
    <col min="8711" max="8711" width="8.44140625" style="41" customWidth="1"/>
    <col min="8712" max="8712" width="17.109375" style="41" customWidth="1"/>
    <col min="8713" max="8713" width="3.77734375" style="41" customWidth="1"/>
    <col min="8714" max="8960" width="12.6640625" style="41"/>
    <col min="8961" max="8963" width="3.77734375" style="41" customWidth="1"/>
    <col min="8964" max="8965" width="3.33203125" style="41" customWidth="1"/>
    <col min="8966" max="8966" width="53.33203125" style="41" customWidth="1"/>
    <col min="8967" max="8967" width="8.44140625" style="41" customWidth="1"/>
    <col min="8968" max="8968" width="17.109375" style="41" customWidth="1"/>
    <col min="8969" max="8969" width="3.77734375" style="41" customWidth="1"/>
    <col min="8970" max="9216" width="12.6640625" style="41"/>
    <col min="9217" max="9219" width="3.77734375" style="41" customWidth="1"/>
    <col min="9220" max="9221" width="3.33203125" style="41" customWidth="1"/>
    <col min="9222" max="9222" width="53.33203125" style="41" customWidth="1"/>
    <col min="9223" max="9223" width="8.44140625" style="41" customWidth="1"/>
    <col min="9224" max="9224" width="17.109375" style="41" customWidth="1"/>
    <col min="9225" max="9225" width="3.77734375" style="41" customWidth="1"/>
    <col min="9226" max="9472" width="12.6640625" style="41"/>
    <col min="9473" max="9475" width="3.77734375" style="41" customWidth="1"/>
    <col min="9476" max="9477" width="3.33203125" style="41" customWidth="1"/>
    <col min="9478" max="9478" width="53.33203125" style="41" customWidth="1"/>
    <col min="9479" max="9479" width="8.44140625" style="41" customWidth="1"/>
    <col min="9480" max="9480" width="17.109375" style="41" customWidth="1"/>
    <col min="9481" max="9481" width="3.77734375" style="41" customWidth="1"/>
    <col min="9482" max="9728" width="12.6640625" style="41"/>
    <col min="9729" max="9731" width="3.77734375" style="41" customWidth="1"/>
    <col min="9732" max="9733" width="3.33203125" style="41" customWidth="1"/>
    <col min="9734" max="9734" width="53.33203125" style="41" customWidth="1"/>
    <col min="9735" max="9735" width="8.44140625" style="41" customWidth="1"/>
    <col min="9736" max="9736" width="17.109375" style="41" customWidth="1"/>
    <col min="9737" max="9737" width="3.77734375" style="41" customWidth="1"/>
    <col min="9738" max="9984" width="12.6640625" style="41"/>
    <col min="9985" max="9987" width="3.77734375" style="41" customWidth="1"/>
    <col min="9988" max="9989" width="3.33203125" style="41" customWidth="1"/>
    <col min="9990" max="9990" width="53.33203125" style="41" customWidth="1"/>
    <col min="9991" max="9991" width="8.44140625" style="41" customWidth="1"/>
    <col min="9992" max="9992" width="17.109375" style="41" customWidth="1"/>
    <col min="9993" max="9993" width="3.77734375" style="41" customWidth="1"/>
    <col min="9994" max="10240" width="12.6640625" style="41"/>
    <col min="10241" max="10243" width="3.77734375" style="41" customWidth="1"/>
    <col min="10244" max="10245" width="3.33203125" style="41" customWidth="1"/>
    <col min="10246" max="10246" width="53.33203125" style="41" customWidth="1"/>
    <col min="10247" max="10247" width="8.44140625" style="41" customWidth="1"/>
    <col min="10248" max="10248" width="17.109375" style="41" customWidth="1"/>
    <col min="10249" max="10249" width="3.77734375" style="41" customWidth="1"/>
    <col min="10250" max="10496" width="12.6640625" style="41"/>
    <col min="10497" max="10499" width="3.77734375" style="41" customWidth="1"/>
    <col min="10500" max="10501" width="3.33203125" style="41" customWidth="1"/>
    <col min="10502" max="10502" width="53.33203125" style="41" customWidth="1"/>
    <col min="10503" max="10503" width="8.44140625" style="41" customWidth="1"/>
    <col min="10504" max="10504" width="17.109375" style="41" customWidth="1"/>
    <col min="10505" max="10505" width="3.77734375" style="41" customWidth="1"/>
    <col min="10506" max="10752" width="12.6640625" style="41"/>
    <col min="10753" max="10755" width="3.77734375" style="41" customWidth="1"/>
    <col min="10756" max="10757" width="3.33203125" style="41" customWidth="1"/>
    <col min="10758" max="10758" width="53.33203125" style="41" customWidth="1"/>
    <col min="10759" max="10759" width="8.44140625" style="41" customWidth="1"/>
    <col min="10760" max="10760" width="17.109375" style="41" customWidth="1"/>
    <col min="10761" max="10761" width="3.77734375" style="41" customWidth="1"/>
    <col min="10762" max="11008" width="12.6640625" style="41"/>
    <col min="11009" max="11011" width="3.77734375" style="41" customWidth="1"/>
    <col min="11012" max="11013" width="3.33203125" style="41" customWidth="1"/>
    <col min="11014" max="11014" width="53.33203125" style="41" customWidth="1"/>
    <col min="11015" max="11015" width="8.44140625" style="41" customWidth="1"/>
    <col min="11016" max="11016" width="17.109375" style="41" customWidth="1"/>
    <col min="11017" max="11017" width="3.77734375" style="41" customWidth="1"/>
    <col min="11018" max="11264" width="12.6640625" style="41"/>
    <col min="11265" max="11267" width="3.77734375" style="41" customWidth="1"/>
    <col min="11268" max="11269" width="3.33203125" style="41" customWidth="1"/>
    <col min="11270" max="11270" width="53.33203125" style="41" customWidth="1"/>
    <col min="11271" max="11271" width="8.44140625" style="41" customWidth="1"/>
    <col min="11272" max="11272" width="17.109375" style="41" customWidth="1"/>
    <col min="11273" max="11273" width="3.77734375" style="41" customWidth="1"/>
    <col min="11274" max="11520" width="12.6640625" style="41"/>
    <col min="11521" max="11523" width="3.77734375" style="41" customWidth="1"/>
    <col min="11524" max="11525" width="3.33203125" style="41" customWidth="1"/>
    <col min="11526" max="11526" width="53.33203125" style="41" customWidth="1"/>
    <col min="11527" max="11527" width="8.44140625" style="41" customWidth="1"/>
    <col min="11528" max="11528" width="17.109375" style="41" customWidth="1"/>
    <col min="11529" max="11529" width="3.77734375" style="41" customWidth="1"/>
    <col min="11530" max="11776" width="12.6640625" style="41"/>
    <col min="11777" max="11779" width="3.77734375" style="41" customWidth="1"/>
    <col min="11780" max="11781" width="3.33203125" style="41" customWidth="1"/>
    <col min="11782" max="11782" width="53.33203125" style="41" customWidth="1"/>
    <col min="11783" max="11783" width="8.44140625" style="41" customWidth="1"/>
    <col min="11784" max="11784" width="17.109375" style="41" customWidth="1"/>
    <col min="11785" max="11785" width="3.77734375" style="41" customWidth="1"/>
    <col min="11786" max="12032" width="12.6640625" style="41"/>
    <col min="12033" max="12035" width="3.77734375" style="41" customWidth="1"/>
    <col min="12036" max="12037" width="3.33203125" style="41" customWidth="1"/>
    <col min="12038" max="12038" width="53.33203125" style="41" customWidth="1"/>
    <col min="12039" max="12039" width="8.44140625" style="41" customWidth="1"/>
    <col min="12040" max="12040" width="17.109375" style="41" customWidth="1"/>
    <col min="12041" max="12041" width="3.77734375" style="41" customWidth="1"/>
    <col min="12042" max="12288" width="12.6640625" style="41"/>
    <col min="12289" max="12291" width="3.77734375" style="41" customWidth="1"/>
    <col min="12292" max="12293" width="3.33203125" style="41" customWidth="1"/>
    <col min="12294" max="12294" width="53.33203125" style="41" customWidth="1"/>
    <col min="12295" max="12295" width="8.44140625" style="41" customWidth="1"/>
    <col min="12296" max="12296" width="17.109375" style="41" customWidth="1"/>
    <col min="12297" max="12297" width="3.77734375" style="41" customWidth="1"/>
    <col min="12298" max="12544" width="12.6640625" style="41"/>
    <col min="12545" max="12547" width="3.77734375" style="41" customWidth="1"/>
    <col min="12548" max="12549" width="3.33203125" style="41" customWidth="1"/>
    <col min="12550" max="12550" width="53.33203125" style="41" customWidth="1"/>
    <col min="12551" max="12551" width="8.44140625" style="41" customWidth="1"/>
    <col min="12552" max="12552" width="17.109375" style="41" customWidth="1"/>
    <col min="12553" max="12553" width="3.77734375" style="41" customWidth="1"/>
    <col min="12554" max="12800" width="12.6640625" style="41"/>
    <col min="12801" max="12803" width="3.77734375" style="41" customWidth="1"/>
    <col min="12804" max="12805" width="3.33203125" style="41" customWidth="1"/>
    <col min="12806" max="12806" width="53.33203125" style="41" customWidth="1"/>
    <col min="12807" max="12807" width="8.44140625" style="41" customWidth="1"/>
    <col min="12808" max="12808" width="17.109375" style="41" customWidth="1"/>
    <col min="12809" max="12809" width="3.77734375" style="41" customWidth="1"/>
    <col min="12810" max="13056" width="12.6640625" style="41"/>
    <col min="13057" max="13059" width="3.77734375" style="41" customWidth="1"/>
    <col min="13060" max="13061" width="3.33203125" style="41" customWidth="1"/>
    <col min="13062" max="13062" width="53.33203125" style="41" customWidth="1"/>
    <col min="13063" max="13063" width="8.44140625" style="41" customWidth="1"/>
    <col min="13064" max="13064" width="17.109375" style="41" customWidth="1"/>
    <col min="13065" max="13065" width="3.77734375" style="41" customWidth="1"/>
    <col min="13066" max="13312" width="12.6640625" style="41"/>
    <col min="13313" max="13315" width="3.77734375" style="41" customWidth="1"/>
    <col min="13316" max="13317" width="3.33203125" style="41" customWidth="1"/>
    <col min="13318" max="13318" width="53.33203125" style="41" customWidth="1"/>
    <col min="13319" max="13319" width="8.44140625" style="41" customWidth="1"/>
    <col min="13320" max="13320" width="17.109375" style="41" customWidth="1"/>
    <col min="13321" max="13321" width="3.77734375" style="41" customWidth="1"/>
    <col min="13322" max="13568" width="12.6640625" style="41"/>
    <col min="13569" max="13571" width="3.77734375" style="41" customWidth="1"/>
    <col min="13572" max="13573" width="3.33203125" style="41" customWidth="1"/>
    <col min="13574" max="13574" width="53.33203125" style="41" customWidth="1"/>
    <col min="13575" max="13575" width="8.44140625" style="41" customWidth="1"/>
    <col min="13576" max="13576" width="17.109375" style="41" customWidth="1"/>
    <col min="13577" max="13577" width="3.77734375" style="41" customWidth="1"/>
    <col min="13578" max="13824" width="12.6640625" style="41"/>
    <col min="13825" max="13827" width="3.77734375" style="41" customWidth="1"/>
    <col min="13828" max="13829" width="3.33203125" style="41" customWidth="1"/>
    <col min="13830" max="13830" width="53.33203125" style="41" customWidth="1"/>
    <col min="13831" max="13831" width="8.44140625" style="41" customWidth="1"/>
    <col min="13832" max="13832" width="17.109375" style="41" customWidth="1"/>
    <col min="13833" max="13833" width="3.77734375" style="41" customWidth="1"/>
    <col min="13834" max="14080" width="12.6640625" style="41"/>
    <col min="14081" max="14083" width="3.77734375" style="41" customWidth="1"/>
    <col min="14084" max="14085" width="3.33203125" style="41" customWidth="1"/>
    <col min="14086" max="14086" width="53.33203125" style="41" customWidth="1"/>
    <col min="14087" max="14087" width="8.44140625" style="41" customWidth="1"/>
    <col min="14088" max="14088" width="17.109375" style="41" customWidth="1"/>
    <col min="14089" max="14089" width="3.77734375" style="41" customWidth="1"/>
    <col min="14090" max="14336" width="12.6640625" style="41"/>
    <col min="14337" max="14339" width="3.77734375" style="41" customWidth="1"/>
    <col min="14340" max="14341" width="3.33203125" style="41" customWidth="1"/>
    <col min="14342" max="14342" width="53.33203125" style="41" customWidth="1"/>
    <col min="14343" max="14343" width="8.44140625" style="41" customWidth="1"/>
    <col min="14344" max="14344" width="17.109375" style="41" customWidth="1"/>
    <col min="14345" max="14345" width="3.77734375" style="41" customWidth="1"/>
    <col min="14346" max="14592" width="12.6640625" style="41"/>
    <col min="14593" max="14595" width="3.77734375" style="41" customWidth="1"/>
    <col min="14596" max="14597" width="3.33203125" style="41" customWidth="1"/>
    <col min="14598" max="14598" width="53.33203125" style="41" customWidth="1"/>
    <col min="14599" max="14599" width="8.44140625" style="41" customWidth="1"/>
    <col min="14600" max="14600" width="17.109375" style="41" customWidth="1"/>
    <col min="14601" max="14601" width="3.77734375" style="41" customWidth="1"/>
    <col min="14602" max="14848" width="12.6640625" style="41"/>
    <col min="14849" max="14851" width="3.77734375" style="41" customWidth="1"/>
    <col min="14852" max="14853" width="3.33203125" style="41" customWidth="1"/>
    <col min="14854" max="14854" width="53.33203125" style="41" customWidth="1"/>
    <col min="14855" max="14855" width="8.44140625" style="41" customWidth="1"/>
    <col min="14856" max="14856" width="17.109375" style="41" customWidth="1"/>
    <col min="14857" max="14857" width="3.77734375" style="41" customWidth="1"/>
    <col min="14858" max="15104" width="12.6640625" style="41"/>
    <col min="15105" max="15107" width="3.77734375" style="41" customWidth="1"/>
    <col min="15108" max="15109" width="3.33203125" style="41" customWidth="1"/>
    <col min="15110" max="15110" width="53.33203125" style="41" customWidth="1"/>
    <col min="15111" max="15111" width="8.44140625" style="41" customWidth="1"/>
    <col min="15112" max="15112" width="17.109375" style="41" customWidth="1"/>
    <col min="15113" max="15113" width="3.77734375" style="41" customWidth="1"/>
    <col min="15114" max="15360" width="12.6640625" style="41"/>
    <col min="15361" max="15363" width="3.77734375" style="41" customWidth="1"/>
    <col min="15364" max="15365" width="3.33203125" style="41" customWidth="1"/>
    <col min="15366" max="15366" width="53.33203125" style="41" customWidth="1"/>
    <col min="15367" max="15367" width="8.44140625" style="41" customWidth="1"/>
    <col min="15368" max="15368" width="17.109375" style="41" customWidth="1"/>
    <col min="15369" max="15369" width="3.77734375" style="41" customWidth="1"/>
    <col min="15370" max="15616" width="12.6640625" style="41"/>
    <col min="15617" max="15619" width="3.77734375" style="41" customWidth="1"/>
    <col min="15620" max="15621" width="3.33203125" style="41" customWidth="1"/>
    <col min="15622" max="15622" width="53.33203125" style="41" customWidth="1"/>
    <col min="15623" max="15623" width="8.44140625" style="41" customWidth="1"/>
    <col min="15624" max="15624" width="17.109375" style="41" customWidth="1"/>
    <col min="15625" max="15625" width="3.77734375" style="41" customWidth="1"/>
    <col min="15626" max="15872" width="12.6640625" style="41"/>
    <col min="15873" max="15875" width="3.77734375" style="41" customWidth="1"/>
    <col min="15876" max="15877" width="3.33203125" style="41" customWidth="1"/>
    <col min="15878" max="15878" width="53.33203125" style="41" customWidth="1"/>
    <col min="15879" max="15879" width="8.44140625" style="41" customWidth="1"/>
    <col min="15880" max="15880" width="17.109375" style="41" customWidth="1"/>
    <col min="15881" max="15881" width="3.77734375" style="41" customWidth="1"/>
    <col min="15882" max="16128" width="12.6640625" style="41"/>
    <col min="16129" max="16131" width="3.77734375" style="41" customWidth="1"/>
    <col min="16132" max="16133" width="3.33203125" style="41" customWidth="1"/>
    <col min="16134" max="16134" width="53.33203125" style="41" customWidth="1"/>
    <col min="16135" max="16135" width="8.44140625" style="41" customWidth="1"/>
    <col min="16136" max="16136" width="17.109375" style="41" customWidth="1"/>
    <col min="16137" max="16137" width="3.77734375" style="41" customWidth="1"/>
    <col min="16138" max="16384" width="12.6640625" style="41"/>
  </cols>
  <sheetData>
    <row r="1" spans="2:10" ht="24.95" customHeight="1" x14ac:dyDescent="0.45">
      <c r="B1" s="10" t="s">
        <v>190</v>
      </c>
      <c r="E1" s="10"/>
      <c r="F1" s="248"/>
      <c r="G1" s="248"/>
    </row>
    <row r="2" spans="2:10" ht="18" customHeight="1" x14ac:dyDescent="0.45">
      <c r="C2" s="238" t="s">
        <v>200</v>
      </c>
      <c r="D2" s="238"/>
    </row>
    <row r="3" spans="2:10" ht="18" customHeight="1" thickBot="1" x14ac:dyDescent="0.5"/>
    <row r="4" spans="2:10" ht="27" customHeight="1" x14ac:dyDescent="0.45">
      <c r="D4" s="516" t="s">
        <v>191</v>
      </c>
      <c r="E4" s="517"/>
      <c r="F4" s="517"/>
      <c r="G4" s="517"/>
      <c r="H4" s="518"/>
    </row>
    <row r="5" spans="2:10" ht="27" customHeight="1" x14ac:dyDescent="0.45">
      <c r="D5" s="424" t="s">
        <v>192</v>
      </c>
      <c r="E5" s="425"/>
      <c r="F5" s="425"/>
      <c r="G5" s="239" t="s">
        <v>0</v>
      </c>
      <c r="H5" s="92" t="s">
        <v>193</v>
      </c>
      <c r="J5" s="71"/>
    </row>
    <row r="6" spans="2:10" ht="27" customHeight="1" x14ac:dyDescent="0.45">
      <c r="D6" s="519" t="s">
        <v>194</v>
      </c>
      <c r="E6" s="521" t="s">
        <v>195</v>
      </c>
      <c r="F6" s="240"/>
      <c r="G6" s="239" t="s">
        <v>197</v>
      </c>
      <c r="H6" s="200"/>
    </row>
    <row r="7" spans="2:10" ht="27" customHeight="1" x14ac:dyDescent="0.45">
      <c r="D7" s="519"/>
      <c r="E7" s="521"/>
      <c r="F7" s="240"/>
      <c r="G7" s="239" t="s">
        <v>197</v>
      </c>
      <c r="H7" s="200"/>
    </row>
    <row r="8" spans="2:10" ht="27" customHeight="1" x14ac:dyDescent="0.45">
      <c r="D8" s="519"/>
      <c r="E8" s="521"/>
      <c r="F8" s="240"/>
      <c r="G8" s="239" t="s">
        <v>197</v>
      </c>
      <c r="H8" s="200"/>
    </row>
    <row r="9" spans="2:10" ht="27" customHeight="1" x14ac:dyDescent="0.45">
      <c r="D9" s="519"/>
      <c r="E9" s="521"/>
      <c r="F9" s="240"/>
      <c r="G9" s="239" t="s">
        <v>197</v>
      </c>
      <c r="H9" s="200"/>
    </row>
    <row r="10" spans="2:10" ht="27" customHeight="1" x14ac:dyDescent="0.45">
      <c r="D10" s="519"/>
      <c r="E10" s="521"/>
      <c r="F10" s="240"/>
      <c r="G10" s="239" t="s">
        <v>197</v>
      </c>
      <c r="H10" s="200"/>
    </row>
    <row r="11" spans="2:10" ht="27" customHeight="1" x14ac:dyDescent="0.45">
      <c r="D11" s="519"/>
      <c r="E11" s="521"/>
      <c r="F11" s="239" t="s">
        <v>198</v>
      </c>
      <c r="G11" s="239" t="s">
        <v>196</v>
      </c>
      <c r="H11" s="200" t="str">
        <f>IF(SUM(H6:H10)=0,"",SUM(H6:H10))</f>
        <v/>
      </c>
    </row>
    <row r="12" spans="2:10" ht="27" customHeight="1" x14ac:dyDescent="0.45">
      <c r="D12" s="519"/>
      <c r="E12" s="521" t="s">
        <v>199</v>
      </c>
      <c r="F12" s="240"/>
      <c r="G12" s="239"/>
      <c r="H12" s="157"/>
    </row>
    <row r="13" spans="2:10" ht="27" customHeight="1" x14ac:dyDescent="0.45">
      <c r="D13" s="519"/>
      <c r="E13" s="521"/>
      <c r="F13" s="240"/>
      <c r="G13" s="239"/>
      <c r="H13" s="157"/>
    </row>
    <row r="14" spans="2:10" ht="27" customHeight="1" x14ac:dyDescent="0.45">
      <c r="D14" s="519"/>
      <c r="E14" s="521"/>
      <c r="F14" s="240"/>
      <c r="G14" s="239"/>
      <c r="H14" s="157"/>
    </row>
    <row r="15" spans="2:10" ht="27" customHeight="1" x14ac:dyDescent="0.45">
      <c r="D15" s="519"/>
      <c r="E15" s="521"/>
      <c r="F15" s="240"/>
      <c r="G15" s="239"/>
      <c r="H15" s="157"/>
    </row>
    <row r="16" spans="2:10" ht="27" customHeight="1" x14ac:dyDescent="0.45">
      <c r="D16" s="519"/>
      <c r="E16" s="521"/>
      <c r="F16" s="240"/>
      <c r="G16" s="239"/>
      <c r="H16" s="157"/>
    </row>
    <row r="17" spans="3:13" ht="27" customHeight="1" thickBot="1" x14ac:dyDescent="0.5">
      <c r="D17" s="520"/>
      <c r="E17" s="522"/>
      <c r="F17" s="241"/>
      <c r="G17" s="34"/>
      <c r="H17" s="158"/>
    </row>
    <row r="18" spans="3:13" ht="18" customHeight="1" x14ac:dyDescent="0.45"/>
    <row r="19" spans="3:13" x14ac:dyDescent="0.45">
      <c r="C19" s="17"/>
      <c r="D19" s="238"/>
      <c r="F19" s="238"/>
      <c r="G19" s="238"/>
      <c r="H19" s="238"/>
    </row>
    <row r="20" spans="3:13" x14ac:dyDescent="0.45">
      <c r="M20" s="249"/>
    </row>
    <row r="21" spans="3:13" x14ac:dyDescent="0.45">
      <c r="M21" s="249"/>
    </row>
  </sheetData>
  <mergeCells count="5">
    <mergeCell ref="D4:H4"/>
    <mergeCell ref="D5:F5"/>
    <mergeCell ref="D6:D17"/>
    <mergeCell ref="E6:E11"/>
    <mergeCell ref="E12:E17"/>
  </mergeCells>
  <phoneticPr fontId="1"/>
  <pageMargins left="0.39370078740157483" right="0.39370078740157483" top="0.39370078740157483" bottom="0.39370078740157483" header="0.39370078740157483" footer="0.3937007874015748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80" zoomScaleNormal="100" zoomScaleSheetLayoutView="80" workbookViewId="0"/>
  </sheetViews>
  <sheetFormatPr defaultColWidth="8.88671875" defaultRowHeight="18.75" x14ac:dyDescent="0.45"/>
  <cols>
    <col min="1" max="1" width="2.33203125" style="250" customWidth="1"/>
    <col min="2" max="16384" width="8.88671875" style="250"/>
  </cols>
  <sheetData/>
  <phoneticPr fontId="1"/>
  <pageMargins left="0.7" right="0.7" top="0.75" bottom="0.75" header="0.3" footer="0.3"/>
  <pageSetup paperSize="9" scale="6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19"/>
  <sheetViews>
    <sheetView showGridLines="0" view="pageBreakPreview" zoomScale="80" zoomScaleNormal="100" zoomScaleSheetLayoutView="80" workbookViewId="0"/>
  </sheetViews>
  <sheetFormatPr defaultColWidth="12.6640625" defaultRowHeight="18.75" x14ac:dyDescent="0.45"/>
  <cols>
    <col min="1" max="3" width="3.77734375" style="40" customWidth="1"/>
    <col min="4" max="4" width="12.6640625" style="40" customWidth="1"/>
    <col min="5" max="5" width="7.109375" style="40" customWidth="1"/>
    <col min="6" max="20" width="9.6640625" style="40" customWidth="1"/>
    <col min="21" max="21" width="4.21875" style="40" customWidth="1"/>
    <col min="22" max="16384" width="12.6640625" style="40"/>
  </cols>
  <sheetData>
    <row r="1" spans="2:20" ht="22.5" x14ac:dyDescent="0.45">
      <c r="B1" s="227" t="s">
        <v>172</v>
      </c>
      <c r="C1" s="10"/>
      <c r="D1" s="10"/>
      <c r="E1" s="10"/>
      <c r="F1" s="10"/>
      <c r="G1" s="10"/>
      <c r="H1" s="14"/>
      <c r="I1" s="10"/>
      <c r="J1" s="10"/>
      <c r="K1" s="41"/>
      <c r="L1" s="10"/>
      <c r="M1" s="10"/>
      <c r="N1" s="41"/>
      <c r="O1" s="10"/>
      <c r="P1" s="10"/>
      <c r="Q1" s="41"/>
      <c r="R1" s="10"/>
      <c r="S1" s="10"/>
      <c r="T1" s="41"/>
    </row>
    <row r="2" spans="2:20" s="41" customFormat="1" ht="18" customHeight="1" x14ac:dyDescent="0.45">
      <c r="C2" s="63" t="s">
        <v>98</v>
      </c>
      <c r="D2" s="43"/>
      <c r="E2" s="43"/>
      <c r="F2" s="43"/>
      <c r="G2" s="43"/>
      <c r="H2" s="43"/>
      <c r="I2" s="88"/>
      <c r="J2" s="88"/>
      <c r="K2" s="88"/>
      <c r="L2" s="88"/>
      <c r="M2" s="88"/>
      <c r="N2" s="88"/>
      <c r="O2" s="88"/>
      <c r="P2" s="88"/>
      <c r="Q2" s="88"/>
      <c r="R2" s="88"/>
      <c r="S2" s="88"/>
      <c r="T2" s="88"/>
    </row>
    <row r="3" spans="2:20" s="41" customFormat="1" ht="18" customHeight="1" x14ac:dyDescent="0.45">
      <c r="B3" s="17"/>
      <c r="C3" s="17"/>
      <c r="D3" s="62"/>
      <c r="E3" s="62"/>
      <c r="F3" s="62"/>
      <c r="G3" s="62"/>
      <c r="H3" s="62"/>
      <c r="I3" s="88"/>
      <c r="J3" s="88"/>
      <c r="K3" s="88"/>
      <c r="L3" s="88"/>
      <c r="M3" s="88"/>
      <c r="N3" s="88"/>
      <c r="O3" s="88"/>
      <c r="P3" s="88"/>
      <c r="Q3" s="88"/>
      <c r="R3" s="88"/>
      <c r="S3" s="88"/>
      <c r="T3" s="88"/>
    </row>
    <row r="4" spans="2:20" s="41" customFormat="1" ht="21.75" customHeight="1" thickBot="1" x14ac:dyDescent="0.5">
      <c r="B4" s="17"/>
      <c r="C4" s="17"/>
      <c r="D4" s="65"/>
      <c r="E4" s="65"/>
      <c r="F4" s="357" t="s">
        <v>91</v>
      </c>
      <c r="G4" s="358"/>
      <c r="H4" s="358"/>
      <c r="I4" s="358"/>
      <c r="J4" s="358"/>
      <c r="K4" s="358"/>
      <c r="L4" s="359"/>
      <c r="M4" s="359"/>
      <c r="N4" s="359"/>
      <c r="O4" s="359"/>
      <c r="P4" s="359"/>
      <c r="Q4" s="359"/>
      <c r="R4" s="359"/>
      <c r="S4" s="359"/>
      <c r="T4" s="359"/>
    </row>
    <row r="5" spans="2:20" s="41" customFormat="1" ht="36" customHeight="1" x14ac:dyDescent="0.45">
      <c r="D5" s="280" t="s">
        <v>70</v>
      </c>
      <c r="E5" s="281" t="s">
        <v>0</v>
      </c>
      <c r="F5" s="348" t="s">
        <v>102</v>
      </c>
      <c r="G5" s="349"/>
      <c r="H5" s="350"/>
      <c r="I5" s="348" t="s">
        <v>102</v>
      </c>
      <c r="J5" s="349"/>
      <c r="K5" s="350"/>
      <c r="L5" s="348" t="s">
        <v>102</v>
      </c>
      <c r="M5" s="349"/>
      <c r="N5" s="350"/>
      <c r="O5" s="348" t="s">
        <v>102</v>
      </c>
      <c r="P5" s="349"/>
      <c r="Q5" s="350"/>
      <c r="R5" s="348" t="s">
        <v>102</v>
      </c>
      <c r="S5" s="349"/>
      <c r="T5" s="354"/>
    </row>
    <row r="6" spans="2:20" s="41" customFormat="1" ht="36" customHeight="1" x14ac:dyDescent="0.45">
      <c r="D6" s="273" t="s">
        <v>141</v>
      </c>
      <c r="E6" s="236" t="s">
        <v>175</v>
      </c>
      <c r="F6" s="360"/>
      <c r="G6" s="361"/>
      <c r="H6" s="362"/>
      <c r="I6" s="360"/>
      <c r="J6" s="361"/>
      <c r="K6" s="362"/>
      <c r="L6" s="360"/>
      <c r="M6" s="361"/>
      <c r="N6" s="362"/>
      <c r="O6" s="360"/>
      <c r="P6" s="361"/>
      <c r="Q6" s="362"/>
      <c r="R6" s="360"/>
      <c r="S6" s="361"/>
      <c r="T6" s="363"/>
    </row>
    <row r="7" spans="2:20" s="41" customFormat="1" ht="36" customHeight="1" x14ac:dyDescent="0.45">
      <c r="D7" s="274" t="s">
        <v>22</v>
      </c>
      <c r="E7" s="278" t="s">
        <v>1</v>
      </c>
      <c r="F7" s="351"/>
      <c r="G7" s="352"/>
      <c r="H7" s="353"/>
      <c r="I7" s="351"/>
      <c r="J7" s="352"/>
      <c r="K7" s="353"/>
      <c r="L7" s="351"/>
      <c r="M7" s="352"/>
      <c r="N7" s="353"/>
      <c r="O7" s="351"/>
      <c r="P7" s="352"/>
      <c r="Q7" s="353"/>
      <c r="R7" s="351"/>
      <c r="S7" s="352"/>
      <c r="T7" s="355"/>
    </row>
    <row r="8" spans="2:20" s="41" customFormat="1" ht="36" customHeight="1" x14ac:dyDescent="0.45">
      <c r="D8" s="274" t="s">
        <v>23</v>
      </c>
      <c r="E8" s="278" t="s">
        <v>20</v>
      </c>
      <c r="F8" s="351"/>
      <c r="G8" s="352"/>
      <c r="H8" s="353"/>
      <c r="I8" s="351"/>
      <c r="J8" s="352"/>
      <c r="K8" s="353"/>
      <c r="L8" s="351"/>
      <c r="M8" s="352"/>
      <c r="N8" s="353"/>
      <c r="O8" s="351"/>
      <c r="P8" s="352"/>
      <c r="Q8" s="353"/>
      <c r="R8" s="351"/>
      <c r="S8" s="352"/>
      <c r="T8" s="355"/>
    </row>
    <row r="9" spans="2:20" s="41" customFormat="1" ht="36" customHeight="1" x14ac:dyDescent="0.45">
      <c r="D9" s="275" t="s">
        <v>142</v>
      </c>
      <c r="E9" s="278" t="s">
        <v>145</v>
      </c>
      <c r="F9" s="351"/>
      <c r="G9" s="352"/>
      <c r="H9" s="353"/>
      <c r="I9" s="351"/>
      <c r="J9" s="352"/>
      <c r="K9" s="353"/>
      <c r="L9" s="351"/>
      <c r="M9" s="352"/>
      <c r="N9" s="353"/>
      <c r="O9" s="351"/>
      <c r="P9" s="352"/>
      <c r="Q9" s="353"/>
      <c r="R9" s="351"/>
      <c r="S9" s="352"/>
      <c r="T9" s="355"/>
    </row>
    <row r="10" spans="2:20" s="41" customFormat="1" ht="36" customHeight="1" x14ac:dyDescent="0.45">
      <c r="D10" s="275" t="s">
        <v>143</v>
      </c>
      <c r="E10" s="278" t="s">
        <v>145</v>
      </c>
      <c r="F10" s="351"/>
      <c r="G10" s="352"/>
      <c r="H10" s="353"/>
      <c r="I10" s="351"/>
      <c r="J10" s="352"/>
      <c r="K10" s="353"/>
      <c r="L10" s="351"/>
      <c r="M10" s="352"/>
      <c r="N10" s="353"/>
      <c r="O10" s="351"/>
      <c r="P10" s="352"/>
      <c r="Q10" s="353"/>
      <c r="R10" s="351"/>
      <c r="S10" s="352"/>
      <c r="T10" s="355"/>
    </row>
    <row r="11" spans="2:20" s="41" customFormat="1" ht="36" customHeight="1" x14ac:dyDescent="0.45">
      <c r="D11" s="275" t="s">
        <v>202</v>
      </c>
      <c r="E11" s="278" t="s">
        <v>145</v>
      </c>
      <c r="F11" s="351"/>
      <c r="G11" s="352"/>
      <c r="H11" s="353"/>
      <c r="I11" s="351"/>
      <c r="J11" s="352"/>
      <c r="K11" s="353"/>
      <c r="L11" s="351"/>
      <c r="M11" s="352"/>
      <c r="N11" s="353"/>
      <c r="O11" s="351"/>
      <c r="P11" s="352"/>
      <c r="Q11" s="353"/>
      <c r="R11" s="351"/>
      <c r="S11" s="352"/>
      <c r="T11" s="355"/>
    </row>
    <row r="12" spans="2:20" s="41" customFormat="1" ht="36" customHeight="1" x14ac:dyDescent="0.45">
      <c r="D12" s="274" t="s">
        <v>144</v>
      </c>
      <c r="E12" s="278" t="s">
        <v>145</v>
      </c>
      <c r="F12" s="351"/>
      <c r="G12" s="352"/>
      <c r="H12" s="353"/>
      <c r="I12" s="351"/>
      <c r="J12" s="352"/>
      <c r="K12" s="353"/>
      <c r="L12" s="351"/>
      <c r="M12" s="352"/>
      <c r="N12" s="353"/>
      <c r="O12" s="351"/>
      <c r="P12" s="352"/>
      <c r="Q12" s="353"/>
      <c r="R12" s="351"/>
      <c r="S12" s="352"/>
      <c r="T12" s="355"/>
    </row>
    <row r="13" spans="2:20" s="41" customFormat="1" ht="36" customHeight="1" x14ac:dyDescent="0.45">
      <c r="D13" s="274" t="s">
        <v>71</v>
      </c>
      <c r="E13" s="279"/>
      <c r="F13" s="351"/>
      <c r="G13" s="352"/>
      <c r="H13" s="353"/>
      <c r="I13" s="351"/>
      <c r="J13" s="352"/>
      <c r="K13" s="353"/>
      <c r="L13" s="351"/>
      <c r="M13" s="352"/>
      <c r="N13" s="353"/>
      <c r="O13" s="351"/>
      <c r="P13" s="352"/>
      <c r="Q13" s="353"/>
      <c r="R13" s="351"/>
      <c r="S13" s="352"/>
      <c r="T13" s="355"/>
    </row>
    <row r="14" spans="2:20" s="41" customFormat="1" ht="36" customHeight="1" x14ac:dyDescent="0.45">
      <c r="D14" s="274" t="s">
        <v>71</v>
      </c>
      <c r="E14" s="279"/>
      <c r="F14" s="351"/>
      <c r="G14" s="352"/>
      <c r="H14" s="353"/>
      <c r="I14" s="351"/>
      <c r="J14" s="352"/>
      <c r="K14" s="353"/>
      <c r="L14" s="351"/>
      <c r="M14" s="352"/>
      <c r="N14" s="353"/>
      <c r="O14" s="351"/>
      <c r="P14" s="352"/>
      <c r="Q14" s="353"/>
      <c r="R14" s="351"/>
      <c r="S14" s="352"/>
      <c r="T14" s="355"/>
    </row>
    <row r="15" spans="2:20" s="41" customFormat="1" ht="36" customHeight="1" thickBot="1" x14ac:dyDescent="0.5">
      <c r="D15" s="276" t="s">
        <v>71</v>
      </c>
      <c r="E15" s="214"/>
      <c r="F15" s="345"/>
      <c r="G15" s="346"/>
      <c r="H15" s="347"/>
      <c r="I15" s="345"/>
      <c r="J15" s="346"/>
      <c r="K15" s="347"/>
      <c r="L15" s="345"/>
      <c r="M15" s="346"/>
      <c r="N15" s="347"/>
      <c r="O15" s="345"/>
      <c r="P15" s="346"/>
      <c r="Q15" s="347"/>
      <c r="R15" s="345"/>
      <c r="S15" s="346"/>
      <c r="T15" s="356"/>
    </row>
    <row r="16" spans="2:20" s="41" customFormat="1" ht="18" customHeight="1" x14ac:dyDescent="0.45"/>
    <row r="17" spans="2:20" s="41" customFormat="1" ht="18" customHeight="1" x14ac:dyDescent="0.45">
      <c r="B17" s="17"/>
      <c r="C17" s="17"/>
      <c r="D17" s="342"/>
      <c r="E17" s="342"/>
      <c r="F17" s="342"/>
      <c r="G17" s="342"/>
      <c r="H17" s="342"/>
      <c r="I17" s="342"/>
      <c r="J17" s="342"/>
      <c r="K17" s="342"/>
      <c r="L17" s="88"/>
      <c r="M17" s="88"/>
      <c r="N17" s="88"/>
    </row>
    <row r="18" spans="2:20" s="41" customFormat="1" ht="17.25" x14ac:dyDescent="0.45"/>
    <row r="19" spans="2:20" s="14" customFormat="1" ht="17.25" x14ac:dyDescent="0.45">
      <c r="C19" s="41"/>
      <c r="I19" s="41"/>
      <c r="J19" s="41"/>
      <c r="K19" s="41"/>
      <c r="L19" s="41"/>
      <c r="M19" s="41"/>
      <c r="N19" s="41"/>
      <c r="O19" s="41"/>
      <c r="P19" s="41"/>
      <c r="Q19" s="41"/>
      <c r="R19" s="41"/>
      <c r="S19" s="41"/>
      <c r="T19" s="41"/>
    </row>
  </sheetData>
  <mergeCells count="57">
    <mergeCell ref="F6:H6"/>
    <mergeCell ref="I6:K6"/>
    <mergeCell ref="L6:N6"/>
    <mergeCell ref="O6:Q6"/>
    <mergeCell ref="R6:T6"/>
    <mergeCell ref="F4:T4"/>
    <mergeCell ref="O7:Q7"/>
    <mergeCell ref="O8:Q8"/>
    <mergeCell ref="D17:K17"/>
    <mergeCell ref="F7:H7"/>
    <mergeCell ref="I15:K15"/>
    <mergeCell ref="F12:H12"/>
    <mergeCell ref="F5:H5"/>
    <mergeCell ref="F15:H15"/>
    <mergeCell ref="F14:H14"/>
    <mergeCell ref="F13:H13"/>
    <mergeCell ref="F8:H8"/>
    <mergeCell ref="F9:H9"/>
    <mergeCell ref="F10:H10"/>
    <mergeCell ref="F11:H11"/>
    <mergeCell ref="I10:K10"/>
    <mergeCell ref="R15:T15"/>
    <mergeCell ref="O5:Q5"/>
    <mergeCell ref="O14:Q14"/>
    <mergeCell ref="L13:N13"/>
    <mergeCell ref="O13:Q13"/>
    <mergeCell ref="L14:N14"/>
    <mergeCell ref="L9:N9"/>
    <mergeCell ref="L10:N10"/>
    <mergeCell ref="L12:N12"/>
    <mergeCell ref="L5:N5"/>
    <mergeCell ref="L7:N7"/>
    <mergeCell ref="L8:N8"/>
    <mergeCell ref="L11:N11"/>
    <mergeCell ref="O11:Q11"/>
    <mergeCell ref="R11:T11"/>
    <mergeCell ref="O12:Q12"/>
    <mergeCell ref="R5:T5"/>
    <mergeCell ref="R7:T7"/>
    <mergeCell ref="R8:T8"/>
    <mergeCell ref="R13:T13"/>
    <mergeCell ref="R14:T14"/>
    <mergeCell ref="R12:T12"/>
    <mergeCell ref="R9:T9"/>
    <mergeCell ref="R10:T10"/>
    <mergeCell ref="L15:N15"/>
    <mergeCell ref="I5:K5"/>
    <mergeCell ref="I7:K7"/>
    <mergeCell ref="I8:K8"/>
    <mergeCell ref="O15:Q15"/>
    <mergeCell ref="I13:K13"/>
    <mergeCell ref="I14:K14"/>
    <mergeCell ref="I9:K9"/>
    <mergeCell ref="I11:K11"/>
    <mergeCell ref="I12:K12"/>
    <mergeCell ref="O9:Q9"/>
    <mergeCell ref="O10:Q10"/>
  </mergeCells>
  <phoneticPr fontId="1"/>
  <pageMargins left="0.39000000000000007" right="0.39000000000000007" top="0.39000000000000007" bottom="0.39000000000000007" header="0.39000000000000007" footer="0.39000000000000007"/>
  <pageSetup paperSize="9" scale="6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9"/>
  <sheetViews>
    <sheetView view="pageBreakPreview" zoomScale="70" zoomScaleNormal="85" zoomScaleSheetLayoutView="70" workbookViewId="0"/>
  </sheetViews>
  <sheetFormatPr defaultRowHeight="18.75" x14ac:dyDescent="0.45"/>
  <cols>
    <col min="1" max="1" width="3.88671875" customWidth="1"/>
    <col min="2" max="2" width="40" bestFit="1" customWidth="1"/>
    <col min="3" max="3" width="18.5546875" customWidth="1"/>
    <col min="4" max="4" width="6.6640625" bestFit="1" customWidth="1"/>
    <col min="5" max="5" width="37.109375" customWidth="1"/>
    <col min="6" max="6" width="24.88671875" customWidth="1"/>
    <col min="7" max="7" width="32.33203125" customWidth="1"/>
    <col min="8" max="9" width="23" customWidth="1"/>
  </cols>
  <sheetData>
    <row r="1" spans="1:10" ht="22.5" x14ac:dyDescent="0.45">
      <c r="A1" s="250"/>
      <c r="B1" s="251" t="s">
        <v>170</v>
      </c>
      <c r="C1" s="252"/>
      <c r="D1" s="253"/>
      <c r="E1" s="253"/>
      <c r="F1" s="253"/>
      <c r="G1" s="253"/>
      <c r="H1" s="253"/>
      <c r="I1" s="253"/>
      <c r="J1" s="11"/>
    </row>
    <row r="2" spans="1:10" ht="19.5" x14ac:dyDescent="0.45">
      <c r="A2" s="250"/>
      <c r="B2" s="376" t="s">
        <v>218</v>
      </c>
      <c r="C2" s="376"/>
      <c r="D2" s="376"/>
      <c r="E2" s="376"/>
      <c r="F2" s="376"/>
      <c r="G2" s="376"/>
      <c r="H2" s="376"/>
      <c r="I2" s="376"/>
      <c r="J2" s="11"/>
    </row>
    <row r="3" spans="1:10" ht="19.5" x14ac:dyDescent="0.45">
      <c r="A3" s="250"/>
      <c r="B3" s="376" t="s">
        <v>219</v>
      </c>
      <c r="C3" s="376"/>
      <c r="D3" s="376"/>
      <c r="E3" s="376"/>
      <c r="F3" s="376"/>
      <c r="G3" s="376"/>
      <c r="H3" s="376"/>
      <c r="I3" s="376"/>
      <c r="J3" s="11"/>
    </row>
    <row r="4" spans="1:10" ht="19.5" x14ac:dyDescent="0.45">
      <c r="A4" s="250"/>
      <c r="B4" s="376" t="s">
        <v>220</v>
      </c>
      <c r="C4" s="376"/>
      <c r="D4" s="376"/>
      <c r="E4" s="376"/>
      <c r="F4" s="376"/>
      <c r="G4" s="376"/>
      <c r="H4" s="376"/>
      <c r="I4" s="376"/>
      <c r="J4" s="11"/>
    </row>
    <row r="5" spans="1:10" ht="19.5" x14ac:dyDescent="0.45">
      <c r="A5" s="250"/>
      <c r="B5" s="376" t="s">
        <v>221</v>
      </c>
      <c r="C5" s="376"/>
      <c r="D5" s="376"/>
      <c r="E5" s="376"/>
      <c r="F5" s="376"/>
      <c r="G5" s="376"/>
      <c r="H5" s="376"/>
      <c r="I5" s="376"/>
      <c r="J5" s="11"/>
    </row>
    <row r="6" spans="1:10" ht="19.5" x14ac:dyDescent="0.45">
      <c r="A6" s="250"/>
      <c r="B6" s="376" t="s">
        <v>169</v>
      </c>
      <c r="C6" s="376"/>
      <c r="D6" s="376"/>
      <c r="E6" s="376"/>
      <c r="F6" s="376"/>
      <c r="G6" s="376"/>
      <c r="H6" s="376"/>
      <c r="I6" s="376"/>
      <c r="J6" s="11"/>
    </row>
    <row r="7" spans="1:10" ht="19.5" x14ac:dyDescent="0.45">
      <c r="A7" s="250"/>
      <c r="B7" s="376" t="s">
        <v>222</v>
      </c>
      <c r="C7" s="376"/>
      <c r="D7" s="376"/>
      <c r="E7" s="376"/>
      <c r="F7" s="376"/>
      <c r="G7" s="376"/>
      <c r="H7" s="376"/>
      <c r="I7" s="376"/>
      <c r="J7" s="11"/>
    </row>
    <row r="8" spans="1:10" ht="19.5" x14ac:dyDescent="0.45">
      <c r="A8" s="250"/>
      <c r="B8" s="376" t="s">
        <v>223</v>
      </c>
      <c r="C8" s="376"/>
      <c r="D8" s="376"/>
      <c r="E8" s="376"/>
      <c r="F8" s="376"/>
      <c r="G8" s="376"/>
      <c r="H8" s="376"/>
      <c r="I8" s="376"/>
      <c r="J8" s="11"/>
    </row>
    <row r="9" spans="1:10" x14ac:dyDescent="0.45">
      <c r="A9" s="250"/>
      <c r="B9" s="254"/>
      <c r="C9" s="254"/>
      <c r="D9" s="254"/>
      <c r="E9" s="254"/>
      <c r="F9" s="254"/>
      <c r="G9" s="254"/>
      <c r="H9" s="254"/>
      <c r="I9" s="254"/>
      <c r="J9" s="223"/>
    </row>
    <row r="10" spans="1:10" ht="19.5" thickBot="1" x14ac:dyDescent="0.5">
      <c r="A10" s="250"/>
      <c r="B10" s="255" t="s">
        <v>162</v>
      </c>
      <c r="C10" s="256"/>
      <c r="D10" s="256"/>
      <c r="E10" s="256"/>
      <c r="F10" s="256"/>
      <c r="G10" s="256"/>
      <c r="H10" s="256"/>
      <c r="I10" s="256"/>
      <c r="J10" s="11"/>
    </row>
    <row r="11" spans="1:10" ht="37.5" x14ac:dyDescent="0.45">
      <c r="A11" s="250"/>
      <c r="B11" s="257" t="s">
        <v>163</v>
      </c>
      <c r="C11" s="366" t="s">
        <v>164</v>
      </c>
      <c r="D11" s="366"/>
      <c r="E11" s="258" t="s">
        <v>203</v>
      </c>
      <c r="F11" s="258" t="s">
        <v>171</v>
      </c>
      <c r="G11" s="259" t="s">
        <v>227</v>
      </c>
      <c r="H11" s="258" t="s">
        <v>165</v>
      </c>
      <c r="I11" s="260" t="s">
        <v>204</v>
      </c>
      <c r="J11" s="11"/>
    </row>
    <row r="12" spans="1:10" x14ac:dyDescent="0.45">
      <c r="A12" s="250"/>
      <c r="B12" s="367"/>
      <c r="C12" s="261"/>
      <c r="D12" s="262" t="s">
        <v>166</v>
      </c>
      <c r="E12" s="369"/>
      <c r="F12" s="369"/>
      <c r="G12" s="369"/>
      <c r="H12" s="369"/>
      <c r="I12" s="364"/>
      <c r="J12" s="11"/>
    </row>
    <row r="13" spans="1:10" x14ac:dyDescent="0.45">
      <c r="A13" s="250"/>
      <c r="B13" s="368"/>
      <c r="C13" s="263"/>
      <c r="D13" s="264" t="s">
        <v>167</v>
      </c>
      <c r="E13" s="370"/>
      <c r="F13" s="370"/>
      <c r="G13" s="370"/>
      <c r="H13" s="370"/>
      <c r="I13" s="365"/>
      <c r="J13" s="11"/>
    </row>
    <row r="14" spans="1:10" x14ac:dyDescent="0.45">
      <c r="A14" s="250"/>
      <c r="B14" s="367"/>
      <c r="C14" s="261"/>
      <c r="D14" s="262" t="s">
        <v>166</v>
      </c>
      <c r="E14" s="369"/>
      <c r="F14" s="369"/>
      <c r="G14" s="369"/>
      <c r="H14" s="369"/>
      <c r="I14" s="364"/>
      <c r="J14" s="11"/>
    </row>
    <row r="15" spans="1:10" x14ac:dyDescent="0.45">
      <c r="A15" s="250"/>
      <c r="B15" s="368"/>
      <c r="C15" s="263"/>
      <c r="D15" s="264" t="s">
        <v>167</v>
      </c>
      <c r="E15" s="370"/>
      <c r="F15" s="370"/>
      <c r="G15" s="370"/>
      <c r="H15" s="370"/>
      <c r="I15" s="365"/>
      <c r="J15" s="11"/>
    </row>
    <row r="16" spans="1:10" x14ac:dyDescent="0.45">
      <c r="A16" s="250"/>
      <c r="B16" s="367"/>
      <c r="C16" s="261"/>
      <c r="D16" s="262" t="s">
        <v>166</v>
      </c>
      <c r="E16" s="369"/>
      <c r="F16" s="369"/>
      <c r="G16" s="369"/>
      <c r="H16" s="369"/>
      <c r="I16" s="364"/>
      <c r="J16" s="11"/>
    </row>
    <row r="17" spans="1:10" x14ac:dyDescent="0.45">
      <c r="A17" s="250"/>
      <c r="B17" s="368"/>
      <c r="C17" s="263"/>
      <c r="D17" s="264" t="s">
        <v>167</v>
      </c>
      <c r="E17" s="370"/>
      <c r="F17" s="370"/>
      <c r="G17" s="370"/>
      <c r="H17" s="370"/>
      <c r="I17" s="365"/>
      <c r="J17" s="11"/>
    </row>
    <row r="18" spans="1:10" x14ac:dyDescent="0.45">
      <c r="A18" s="250"/>
      <c r="B18" s="367"/>
      <c r="C18" s="261"/>
      <c r="D18" s="262" t="s">
        <v>166</v>
      </c>
      <c r="E18" s="369"/>
      <c r="F18" s="369"/>
      <c r="G18" s="369"/>
      <c r="H18" s="369"/>
      <c r="I18" s="364"/>
      <c r="J18" s="11"/>
    </row>
    <row r="19" spans="1:10" x14ac:dyDescent="0.45">
      <c r="A19" s="250"/>
      <c r="B19" s="368"/>
      <c r="C19" s="263"/>
      <c r="D19" s="264" t="s">
        <v>167</v>
      </c>
      <c r="E19" s="370"/>
      <c r="F19" s="370"/>
      <c r="G19" s="370"/>
      <c r="H19" s="370"/>
      <c r="I19" s="365"/>
      <c r="J19" s="11"/>
    </row>
    <row r="20" spans="1:10" x14ac:dyDescent="0.45">
      <c r="A20" s="250"/>
      <c r="B20" s="367"/>
      <c r="C20" s="261"/>
      <c r="D20" s="262" t="s">
        <v>166</v>
      </c>
      <c r="E20" s="369"/>
      <c r="F20" s="369"/>
      <c r="G20" s="369"/>
      <c r="H20" s="369"/>
      <c r="I20" s="364"/>
      <c r="J20" s="11"/>
    </row>
    <row r="21" spans="1:10" x14ac:dyDescent="0.45">
      <c r="A21" s="250"/>
      <c r="B21" s="368"/>
      <c r="C21" s="263"/>
      <c r="D21" s="264" t="s">
        <v>167</v>
      </c>
      <c r="E21" s="370"/>
      <c r="F21" s="370"/>
      <c r="G21" s="370"/>
      <c r="H21" s="370"/>
      <c r="I21" s="365"/>
      <c r="J21" s="11"/>
    </row>
    <row r="22" spans="1:10" x14ac:dyDescent="0.45">
      <c r="A22" s="250"/>
      <c r="B22" s="367"/>
      <c r="C22" s="261"/>
      <c r="D22" s="262" t="s">
        <v>166</v>
      </c>
      <c r="E22" s="369"/>
      <c r="F22" s="369"/>
      <c r="G22" s="372"/>
      <c r="H22" s="369"/>
      <c r="I22" s="364"/>
      <c r="J22" s="11"/>
    </row>
    <row r="23" spans="1:10" ht="19.5" thickBot="1" x14ac:dyDescent="0.5">
      <c r="A23" s="250"/>
      <c r="B23" s="375"/>
      <c r="C23" s="265"/>
      <c r="D23" s="266" t="s">
        <v>167</v>
      </c>
      <c r="E23" s="371"/>
      <c r="F23" s="371"/>
      <c r="G23" s="373"/>
      <c r="H23" s="371"/>
      <c r="I23" s="374"/>
      <c r="J23" s="11"/>
    </row>
    <row r="24" spans="1:10" x14ac:dyDescent="0.45">
      <c r="A24" s="250"/>
      <c r="B24" s="267"/>
      <c r="C24" s="267"/>
      <c r="D24" s="268"/>
      <c r="E24" s="267"/>
      <c r="F24" s="267"/>
      <c r="G24" s="269"/>
      <c r="H24" s="267"/>
      <c r="I24" s="267"/>
      <c r="J24" s="11"/>
    </row>
    <row r="25" spans="1:10" ht="19.5" thickBot="1" x14ac:dyDescent="0.5">
      <c r="A25" s="250"/>
      <c r="B25" s="255" t="s">
        <v>168</v>
      </c>
      <c r="C25" s="256"/>
      <c r="D25" s="256"/>
      <c r="E25" s="256"/>
      <c r="F25" s="256"/>
      <c r="G25" s="270"/>
      <c r="H25" s="256"/>
      <c r="I25" s="256"/>
      <c r="J25" s="11"/>
    </row>
    <row r="26" spans="1:10" ht="37.5" customHeight="1" x14ac:dyDescent="0.45">
      <c r="A26" s="250"/>
      <c r="B26" s="257" t="s">
        <v>163</v>
      </c>
      <c r="C26" s="366" t="s">
        <v>164</v>
      </c>
      <c r="D26" s="366"/>
      <c r="E26" s="277" t="s">
        <v>203</v>
      </c>
      <c r="F26" s="277" t="s">
        <v>171</v>
      </c>
      <c r="G26" s="259" t="s">
        <v>227</v>
      </c>
      <c r="H26" s="277" t="s">
        <v>165</v>
      </c>
      <c r="I26" s="260" t="s">
        <v>204</v>
      </c>
      <c r="J26" s="11"/>
    </row>
    <row r="27" spans="1:10" x14ac:dyDescent="0.45">
      <c r="A27" s="250"/>
      <c r="B27" s="367"/>
      <c r="C27" s="261"/>
      <c r="D27" s="262" t="s">
        <v>166</v>
      </c>
      <c r="E27" s="369"/>
      <c r="F27" s="369"/>
      <c r="G27" s="369"/>
      <c r="H27" s="369"/>
      <c r="I27" s="364"/>
      <c r="J27" s="11"/>
    </row>
    <row r="28" spans="1:10" x14ac:dyDescent="0.45">
      <c r="A28" s="250"/>
      <c r="B28" s="368"/>
      <c r="C28" s="263"/>
      <c r="D28" s="264" t="s">
        <v>167</v>
      </c>
      <c r="E28" s="370"/>
      <c r="F28" s="370"/>
      <c r="G28" s="370"/>
      <c r="H28" s="370"/>
      <c r="I28" s="365"/>
      <c r="J28" s="11"/>
    </row>
    <row r="29" spans="1:10" x14ac:dyDescent="0.45">
      <c r="A29" s="250"/>
      <c r="B29" s="367"/>
      <c r="C29" s="261"/>
      <c r="D29" s="262" t="s">
        <v>166</v>
      </c>
      <c r="E29" s="369"/>
      <c r="F29" s="369"/>
      <c r="G29" s="369"/>
      <c r="H29" s="369"/>
      <c r="I29" s="364"/>
      <c r="J29" s="11"/>
    </row>
    <row r="30" spans="1:10" x14ac:dyDescent="0.45">
      <c r="A30" s="250"/>
      <c r="B30" s="368"/>
      <c r="C30" s="263"/>
      <c r="D30" s="264" t="s">
        <v>167</v>
      </c>
      <c r="E30" s="370"/>
      <c r="F30" s="370"/>
      <c r="G30" s="370"/>
      <c r="H30" s="370"/>
      <c r="I30" s="365"/>
      <c r="J30" s="11"/>
    </row>
    <row r="31" spans="1:10" x14ac:dyDescent="0.45">
      <c r="A31" s="250"/>
      <c r="B31" s="367"/>
      <c r="C31" s="261"/>
      <c r="D31" s="262" t="s">
        <v>166</v>
      </c>
      <c r="E31" s="369"/>
      <c r="F31" s="369"/>
      <c r="G31" s="369"/>
      <c r="H31" s="369"/>
      <c r="I31" s="364"/>
      <c r="J31" s="11"/>
    </row>
    <row r="32" spans="1:10" x14ac:dyDescent="0.45">
      <c r="A32" s="250"/>
      <c r="B32" s="368"/>
      <c r="C32" s="263"/>
      <c r="D32" s="264" t="s">
        <v>167</v>
      </c>
      <c r="E32" s="370"/>
      <c r="F32" s="370"/>
      <c r="G32" s="370"/>
      <c r="H32" s="370"/>
      <c r="I32" s="365"/>
      <c r="J32" s="11"/>
    </row>
    <row r="33" spans="1:10" x14ac:dyDescent="0.45">
      <c r="A33" s="250"/>
      <c r="B33" s="367"/>
      <c r="C33" s="261"/>
      <c r="D33" s="262" t="s">
        <v>166</v>
      </c>
      <c r="E33" s="369"/>
      <c r="F33" s="369"/>
      <c r="G33" s="369"/>
      <c r="H33" s="369"/>
      <c r="I33" s="364"/>
      <c r="J33" s="11"/>
    </row>
    <row r="34" spans="1:10" x14ac:dyDescent="0.45">
      <c r="A34" s="250"/>
      <c r="B34" s="368"/>
      <c r="C34" s="263"/>
      <c r="D34" s="264" t="s">
        <v>167</v>
      </c>
      <c r="E34" s="370"/>
      <c r="F34" s="370"/>
      <c r="G34" s="370"/>
      <c r="H34" s="370"/>
      <c r="I34" s="365"/>
      <c r="J34" s="11"/>
    </row>
    <row r="35" spans="1:10" x14ac:dyDescent="0.45">
      <c r="A35" s="250"/>
      <c r="B35" s="367"/>
      <c r="C35" s="261"/>
      <c r="D35" s="262" t="s">
        <v>166</v>
      </c>
      <c r="E35" s="369"/>
      <c r="F35" s="369"/>
      <c r="G35" s="369"/>
      <c r="H35" s="369"/>
      <c r="I35" s="364"/>
      <c r="J35" s="11"/>
    </row>
    <row r="36" spans="1:10" x14ac:dyDescent="0.45">
      <c r="A36" s="250"/>
      <c r="B36" s="368"/>
      <c r="C36" s="263"/>
      <c r="D36" s="264" t="s">
        <v>167</v>
      </c>
      <c r="E36" s="370"/>
      <c r="F36" s="370"/>
      <c r="G36" s="370"/>
      <c r="H36" s="370"/>
      <c r="I36" s="365"/>
      <c r="J36" s="11"/>
    </row>
    <row r="37" spans="1:10" x14ac:dyDescent="0.45">
      <c r="A37" s="250"/>
      <c r="B37" s="367"/>
      <c r="C37" s="261"/>
      <c r="D37" s="262" t="s">
        <v>166</v>
      </c>
      <c r="E37" s="369"/>
      <c r="F37" s="369"/>
      <c r="G37" s="369"/>
      <c r="H37" s="369"/>
      <c r="I37" s="364"/>
      <c r="J37" s="11"/>
    </row>
    <row r="38" spans="1:10" ht="19.5" thickBot="1" x14ac:dyDescent="0.5">
      <c r="A38" s="250"/>
      <c r="B38" s="375"/>
      <c r="C38" s="265"/>
      <c r="D38" s="266" t="s">
        <v>167</v>
      </c>
      <c r="E38" s="371"/>
      <c r="F38" s="371"/>
      <c r="G38" s="371"/>
      <c r="H38" s="371"/>
      <c r="I38" s="374"/>
      <c r="J38" s="11"/>
    </row>
    <row r="39" spans="1:10" x14ac:dyDescent="0.45">
      <c r="A39" s="250"/>
      <c r="B39" s="256"/>
      <c r="C39" s="256"/>
      <c r="D39" s="256"/>
      <c r="E39" s="256"/>
      <c r="F39" s="256"/>
      <c r="G39" s="256"/>
      <c r="H39" s="256"/>
      <c r="I39" s="256"/>
      <c r="J39" s="11"/>
    </row>
  </sheetData>
  <mergeCells count="81">
    <mergeCell ref="B7:I7"/>
    <mergeCell ref="B8:I8"/>
    <mergeCell ref="B2:I2"/>
    <mergeCell ref="B3:I3"/>
    <mergeCell ref="B4:I4"/>
    <mergeCell ref="B5:I5"/>
    <mergeCell ref="B6:I6"/>
    <mergeCell ref="B35:B36"/>
    <mergeCell ref="E35:E36"/>
    <mergeCell ref="G35:G36"/>
    <mergeCell ref="H35:H36"/>
    <mergeCell ref="I35:I36"/>
    <mergeCell ref="F35:F36"/>
    <mergeCell ref="B37:B38"/>
    <mergeCell ref="E37:E38"/>
    <mergeCell ref="G37:G38"/>
    <mergeCell ref="H37:H38"/>
    <mergeCell ref="I37:I38"/>
    <mergeCell ref="F37:F38"/>
    <mergeCell ref="B31:B32"/>
    <mergeCell ref="E31:E32"/>
    <mergeCell ref="G31:G32"/>
    <mergeCell ref="H31:H32"/>
    <mergeCell ref="I31:I32"/>
    <mergeCell ref="F31:F32"/>
    <mergeCell ref="B33:B34"/>
    <mergeCell ref="E33:E34"/>
    <mergeCell ref="G33:G34"/>
    <mergeCell ref="H33:H34"/>
    <mergeCell ref="I33:I34"/>
    <mergeCell ref="F33:F34"/>
    <mergeCell ref="I22:I23"/>
    <mergeCell ref="B29:B30"/>
    <mergeCell ref="E29:E30"/>
    <mergeCell ref="G29:G30"/>
    <mergeCell ref="H29:H30"/>
    <mergeCell ref="I29:I30"/>
    <mergeCell ref="B27:B28"/>
    <mergeCell ref="E27:E28"/>
    <mergeCell ref="G27:G28"/>
    <mergeCell ref="H27:H28"/>
    <mergeCell ref="I27:I28"/>
    <mergeCell ref="F22:F23"/>
    <mergeCell ref="F27:F28"/>
    <mergeCell ref="F29:F30"/>
    <mergeCell ref="C26:D26"/>
    <mergeCell ref="B22:B23"/>
    <mergeCell ref="E22:E23"/>
    <mergeCell ref="G22:G23"/>
    <mergeCell ref="H22:H23"/>
    <mergeCell ref="F18:F19"/>
    <mergeCell ref="F20:F21"/>
    <mergeCell ref="I18:I19"/>
    <mergeCell ref="B20:B21"/>
    <mergeCell ref="E20:E21"/>
    <mergeCell ref="G20:G21"/>
    <mergeCell ref="H20:H21"/>
    <mergeCell ref="I20:I21"/>
    <mergeCell ref="B18:B19"/>
    <mergeCell ref="E18:E19"/>
    <mergeCell ref="G18:G19"/>
    <mergeCell ref="H18:H19"/>
    <mergeCell ref="B14:B15"/>
    <mergeCell ref="E14:E15"/>
    <mergeCell ref="G14:G15"/>
    <mergeCell ref="H14:H15"/>
    <mergeCell ref="I14:I15"/>
    <mergeCell ref="F14:F15"/>
    <mergeCell ref="B16:B17"/>
    <mergeCell ref="E16:E17"/>
    <mergeCell ref="G16:G17"/>
    <mergeCell ref="H16:H17"/>
    <mergeCell ref="I16:I17"/>
    <mergeCell ref="F16:F17"/>
    <mergeCell ref="I12:I13"/>
    <mergeCell ref="C11:D11"/>
    <mergeCell ref="B12:B13"/>
    <mergeCell ref="E12:E13"/>
    <mergeCell ref="G12:G13"/>
    <mergeCell ref="H12:H13"/>
    <mergeCell ref="F12:F13"/>
  </mergeCells>
  <phoneticPr fontId="1"/>
  <pageMargins left="0.7" right="0.7" top="0.75" bottom="0.75" header="0.3" footer="0.3"/>
  <pageSetup paperSize="9" scale="5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0"/>
  <sheetViews>
    <sheetView showGridLines="0" zoomScale="80" zoomScaleNormal="80" zoomScaleSheetLayoutView="80" workbookViewId="0"/>
  </sheetViews>
  <sheetFormatPr defaultColWidth="13.109375" defaultRowHeight="18.75" x14ac:dyDescent="0.45"/>
  <cols>
    <col min="1" max="3" width="3.77734375" style="11" customWidth="1"/>
    <col min="4" max="4" width="10.6640625" style="11" customWidth="1"/>
    <col min="5" max="6" width="4.88671875" style="11" customWidth="1"/>
    <col min="7" max="7" width="15.88671875" style="11" customWidth="1"/>
    <col min="8" max="8" width="13" style="11" customWidth="1"/>
    <col min="9" max="9" width="4.5546875" style="11" bestFit="1" customWidth="1"/>
    <col min="10" max="10" width="13" style="11" customWidth="1"/>
    <col min="11" max="11" width="17.77734375" style="11" customWidth="1"/>
    <col min="12" max="12" width="7" style="11" customWidth="1"/>
    <col min="13" max="13" width="41.88671875" style="11" customWidth="1"/>
    <col min="14" max="14" width="13" style="11" customWidth="1"/>
    <col min="15" max="15" width="4.5546875" style="11" bestFit="1" customWidth="1"/>
    <col min="16" max="16" width="13" style="11" customWidth="1"/>
    <col min="17" max="17" width="17.44140625" style="11" customWidth="1"/>
    <col min="18" max="18" width="7" style="11" customWidth="1"/>
    <col min="19" max="19" width="13" style="11" customWidth="1"/>
    <col min="20" max="20" width="4.5546875" style="11" bestFit="1" customWidth="1"/>
    <col min="21" max="21" width="13" style="11" customWidth="1"/>
    <col min="22" max="22" width="17.44140625" style="11" customWidth="1"/>
    <col min="23" max="23" width="7" style="11" customWidth="1"/>
    <col min="24" max="24" width="6.109375" style="11" customWidth="1"/>
    <col min="25" max="16384" width="13.109375" style="11"/>
  </cols>
  <sheetData>
    <row r="1" spans="1:23" ht="22.5" x14ac:dyDescent="0.45">
      <c r="B1" s="10" t="s">
        <v>73</v>
      </c>
      <c r="D1" s="10"/>
    </row>
    <row r="2" spans="1:23" s="14" customFormat="1" ht="18" customHeight="1" x14ac:dyDescent="0.45">
      <c r="B2" s="41"/>
      <c r="C2" s="13" t="s">
        <v>247</v>
      </c>
      <c r="D2" s="13"/>
      <c r="F2" s="41"/>
      <c r="G2" s="41"/>
      <c r="I2" s="13"/>
      <c r="O2" s="13"/>
      <c r="T2" s="13"/>
    </row>
    <row r="3" spans="1:23" s="41" customFormat="1" ht="18" customHeight="1" x14ac:dyDescent="0.45">
      <c r="C3" s="13" t="s">
        <v>126</v>
      </c>
      <c r="D3" s="13"/>
      <c r="I3" s="13"/>
      <c r="O3" s="13"/>
      <c r="T3" s="13"/>
    </row>
    <row r="4" spans="1:23" s="41" customFormat="1" ht="18" customHeight="1" x14ac:dyDescent="0.45">
      <c r="C4" s="13" t="s">
        <v>103</v>
      </c>
      <c r="D4" s="13"/>
      <c r="H4" s="30"/>
      <c r="I4" s="13"/>
      <c r="J4" s="30"/>
      <c r="K4" s="30"/>
      <c r="L4" s="30"/>
      <c r="M4" s="30"/>
      <c r="O4" s="13"/>
      <c r="T4" s="13"/>
    </row>
    <row r="5" spans="1:23" s="14" customFormat="1" ht="18" customHeight="1" x14ac:dyDescent="0.45">
      <c r="B5" s="41"/>
      <c r="C5" s="13" t="s">
        <v>129</v>
      </c>
      <c r="D5" s="13"/>
      <c r="F5" s="41"/>
      <c r="G5" s="41"/>
      <c r="H5" s="30"/>
      <c r="I5" s="13"/>
      <c r="J5" s="30"/>
      <c r="K5" s="30"/>
      <c r="L5" s="30"/>
      <c r="M5" s="30"/>
      <c r="O5" s="13"/>
      <c r="T5" s="13"/>
    </row>
    <row r="6" spans="1:23" s="14" customFormat="1" ht="18" customHeight="1" thickBot="1" x14ac:dyDescent="0.5">
      <c r="B6" s="41"/>
      <c r="C6" s="12"/>
      <c r="D6" s="12"/>
      <c r="E6" s="13"/>
      <c r="F6" s="13"/>
      <c r="G6" s="13"/>
      <c r="I6" s="13"/>
      <c r="O6" s="13"/>
      <c r="T6" s="13"/>
    </row>
    <row r="7" spans="1:23" s="14" customFormat="1" ht="47.25" customHeight="1" x14ac:dyDescent="0.45">
      <c r="A7" s="377"/>
      <c r="B7" s="377"/>
      <c r="C7" s="378"/>
      <c r="D7" s="385" t="s">
        <v>240</v>
      </c>
      <c r="E7" s="386"/>
      <c r="F7" s="386"/>
      <c r="G7" s="387"/>
      <c r="H7" s="382" t="str">
        <f>IF(ISERROR(TEXT('3. エネルギー使用量'!I19,"yyyy年m月")&amp;" 〜 "&amp;TEXT('3. エネルギー使用量'!T19,"yyyy年m月")),"",TEXT('3. エネルギー使用量'!I19,"yyyy年m月")&amp;" 〜 "&amp;TEXT('3. エネルギー使用量'!T19,"yyyy年m月"))</f>
        <v xml:space="preserve"> 〜 </v>
      </c>
      <c r="I7" s="383"/>
      <c r="J7" s="383"/>
      <c r="K7" s="383"/>
      <c r="L7" s="383"/>
      <c r="M7" s="384"/>
      <c r="N7" s="413" t="s">
        <v>101</v>
      </c>
      <c r="O7" s="414"/>
      <c r="P7" s="414"/>
      <c r="Q7" s="414"/>
      <c r="R7" s="415"/>
      <c r="S7" s="413" t="s">
        <v>101</v>
      </c>
      <c r="T7" s="414"/>
      <c r="U7" s="414"/>
      <c r="V7" s="414"/>
      <c r="W7" s="415"/>
    </row>
    <row r="8" spans="1:23" s="14" customFormat="1" ht="24" customHeight="1" x14ac:dyDescent="0.45">
      <c r="A8" s="377"/>
      <c r="B8" s="377"/>
      <c r="C8" s="378"/>
      <c r="D8" s="388"/>
      <c r="E8" s="389"/>
      <c r="F8" s="389"/>
      <c r="G8" s="390"/>
      <c r="H8" s="395" t="s">
        <v>9</v>
      </c>
      <c r="I8" s="396"/>
      <c r="J8" s="9" t="s">
        <v>90</v>
      </c>
      <c r="K8" s="9" t="s">
        <v>19</v>
      </c>
      <c r="L8" s="51" t="s">
        <v>65</v>
      </c>
      <c r="M8" s="15" t="s">
        <v>95</v>
      </c>
      <c r="N8" s="420" t="s">
        <v>7</v>
      </c>
      <c r="O8" s="421"/>
      <c r="P8" s="90" t="s">
        <v>90</v>
      </c>
      <c r="Q8" s="90" t="s">
        <v>19</v>
      </c>
      <c r="R8" s="92" t="s">
        <v>65</v>
      </c>
      <c r="S8" s="424" t="s">
        <v>7</v>
      </c>
      <c r="T8" s="425"/>
      <c r="U8" s="102" t="s">
        <v>90</v>
      </c>
      <c r="V8" s="102" t="s">
        <v>19</v>
      </c>
      <c r="W8" s="92" t="s">
        <v>65</v>
      </c>
    </row>
    <row r="9" spans="1:23" s="14" customFormat="1" ht="24" customHeight="1" x14ac:dyDescent="0.45">
      <c r="A9" s="379"/>
      <c r="B9" s="380"/>
      <c r="C9" s="380"/>
      <c r="D9" s="391" t="s">
        <v>241</v>
      </c>
      <c r="E9" s="16" t="s">
        <v>109</v>
      </c>
      <c r="F9" s="393" t="str">
        <f>IF('3. エネルギー使用量'!G16=0,"",'3. エネルギー使用量'!G16)</f>
        <v/>
      </c>
      <c r="G9" s="394"/>
      <c r="H9" s="181" t="str">
        <f>'3. エネルギー使用量'!U20</f>
        <v/>
      </c>
      <c r="I9" s="213" t="str">
        <f>IF('3. エネルギー使用量'!H20=0,"",'3. エネルギー使用量'!H20)</f>
        <v>kWh</v>
      </c>
      <c r="J9" s="164" t="str">
        <f>'3. エネルギー使用量'!U21</f>
        <v/>
      </c>
      <c r="K9" s="181" t="str">
        <f>'3. エネルギー使用量'!U22</f>
        <v/>
      </c>
      <c r="L9" s="108" t="str">
        <f>IF(ISERROR(K9/$K$30),"",IF((K9/$K$30)=0,"",(K9/$K$30)))</f>
        <v/>
      </c>
      <c r="M9" s="109"/>
      <c r="N9" s="184"/>
      <c r="O9" s="159"/>
      <c r="P9" s="112"/>
      <c r="Q9" s="183"/>
      <c r="R9" s="165"/>
      <c r="S9" s="184"/>
      <c r="T9" s="159"/>
      <c r="U9" s="112"/>
      <c r="V9" s="183"/>
      <c r="W9" s="165"/>
    </row>
    <row r="10" spans="1:23" s="41" customFormat="1" ht="24" customHeight="1" x14ac:dyDescent="0.45">
      <c r="A10" s="379"/>
      <c r="B10" s="380"/>
      <c r="C10" s="380"/>
      <c r="D10" s="392"/>
      <c r="E10" s="16" t="s">
        <v>110</v>
      </c>
      <c r="F10" s="393" t="str">
        <f>IF('3. エネルギー使用量'!G25=0,"",'3. エネルギー使用量'!G25)</f>
        <v/>
      </c>
      <c r="G10" s="394"/>
      <c r="H10" s="181" t="str">
        <f>'3. エネルギー使用量'!U29</f>
        <v/>
      </c>
      <c r="I10" s="213" t="str">
        <f>IF('3. エネルギー使用量'!H29=0,"",'3. エネルギー使用量'!H29)</f>
        <v>kWh</v>
      </c>
      <c r="J10" s="164" t="str">
        <f>'3. エネルギー使用量'!U30</f>
        <v/>
      </c>
      <c r="K10" s="181" t="str">
        <f>'3. エネルギー使用量'!U31</f>
        <v/>
      </c>
      <c r="L10" s="108" t="str">
        <f>IF(ISERROR(K10/$K$30),"",IF((K10/$K$30)=0,"",(K10/$K$30)))</f>
        <v/>
      </c>
      <c r="M10" s="109"/>
      <c r="N10" s="184"/>
      <c r="O10" s="159"/>
      <c r="P10" s="112"/>
      <c r="Q10" s="183"/>
      <c r="R10" s="165"/>
      <c r="S10" s="184"/>
      <c r="T10" s="159"/>
      <c r="U10" s="112"/>
      <c r="V10" s="183"/>
      <c r="W10" s="165"/>
    </row>
    <row r="11" spans="1:23" s="41" customFormat="1" ht="24" customHeight="1" x14ac:dyDescent="0.45">
      <c r="A11" s="379"/>
      <c r="B11" s="380"/>
      <c r="C11" s="380"/>
      <c r="D11" s="392"/>
      <c r="E11" s="16" t="s">
        <v>111</v>
      </c>
      <c r="F11" s="393" t="str">
        <f>IF('3. エネルギー使用量'!G34=0,"",'3. エネルギー使用量'!G34)</f>
        <v/>
      </c>
      <c r="G11" s="394"/>
      <c r="H11" s="181" t="str">
        <f>'3. エネルギー使用量'!U38</f>
        <v/>
      </c>
      <c r="I11" s="213" t="str">
        <f>IF('3. エネルギー使用量'!H38=0,"",'3. エネルギー使用量'!H38)</f>
        <v>kWh</v>
      </c>
      <c r="J11" s="164" t="str">
        <f>'3. エネルギー使用量'!U39</f>
        <v/>
      </c>
      <c r="K11" s="181" t="str">
        <f>'3. エネルギー使用量'!U40</f>
        <v/>
      </c>
      <c r="L11" s="108" t="str">
        <f>IF(ISERROR(K11/$K$30),"",IF((K11/$K$30)=0,"",(K11/$K$30)))</f>
        <v/>
      </c>
      <c r="M11" s="109"/>
      <c r="N11" s="184"/>
      <c r="O11" s="159"/>
      <c r="P11" s="112"/>
      <c r="Q11" s="183"/>
      <c r="R11" s="165"/>
      <c r="S11" s="184"/>
      <c r="T11" s="159"/>
      <c r="U11" s="112"/>
      <c r="V11" s="183"/>
      <c r="W11" s="165"/>
    </row>
    <row r="12" spans="1:23" s="41" customFormat="1" ht="24" customHeight="1" x14ac:dyDescent="0.45">
      <c r="A12" s="379"/>
      <c r="B12" s="380"/>
      <c r="C12" s="380"/>
      <c r="D12" s="392"/>
      <c r="E12" s="228" t="s">
        <v>146</v>
      </c>
      <c r="F12" s="286"/>
      <c r="G12" s="287"/>
      <c r="H12" s="181" t="str">
        <f>'3. エネルギー使用量'!U47</f>
        <v/>
      </c>
      <c r="I12" s="213" t="str">
        <f>IF('3. エネルギー使用量'!H47=0,"",'3. エネルギー使用量'!H47)</f>
        <v>kWh</v>
      </c>
      <c r="J12" s="288" t="str">
        <f>'3. エネルギー使用量'!U48</f>
        <v/>
      </c>
      <c r="K12" s="291" t="str">
        <f>'3. エネルギー使用量'!U49</f>
        <v/>
      </c>
      <c r="L12" s="108" t="str">
        <f>IF(ISERROR(K12/$K$30),"",IF((K12/$K$30)=0,"",(K12/$K$30)))</f>
        <v/>
      </c>
      <c r="M12" s="109"/>
      <c r="N12" s="184"/>
      <c r="O12" s="289"/>
      <c r="P12" s="292"/>
      <c r="Q12" s="290"/>
      <c r="R12" s="293"/>
      <c r="S12" s="184"/>
      <c r="T12" s="289"/>
      <c r="U12" s="292"/>
      <c r="V12" s="290"/>
      <c r="W12" s="293"/>
    </row>
    <row r="13" spans="1:23" s="41" customFormat="1" ht="24" customHeight="1" x14ac:dyDescent="0.45">
      <c r="A13" s="379"/>
      <c r="B13" s="380"/>
      <c r="C13" s="380"/>
      <c r="D13" s="392"/>
      <c r="E13" s="16" t="s">
        <v>127</v>
      </c>
      <c r="F13" s="393" t="str">
        <f>IF('3. エネルギー使用量'!G52=0,"",'3. エネルギー使用量'!G52)</f>
        <v/>
      </c>
      <c r="G13" s="394"/>
      <c r="H13" s="181" t="str">
        <f>'3. エネルギー使用量'!U55</f>
        <v/>
      </c>
      <c r="I13" s="213" t="str">
        <f>IF('3. エネルギー使用量'!H55=0,"",'3. エネルギー使用量'!H55)</f>
        <v>kWh</v>
      </c>
      <c r="J13" s="400"/>
      <c r="K13" s="418"/>
      <c r="L13" s="416"/>
      <c r="M13" s="109"/>
      <c r="N13" s="184"/>
      <c r="O13" s="159"/>
      <c r="P13" s="400"/>
      <c r="Q13" s="418"/>
      <c r="R13" s="422"/>
      <c r="S13" s="184"/>
      <c r="T13" s="159"/>
      <c r="U13" s="400"/>
      <c r="V13" s="418"/>
      <c r="W13" s="422"/>
    </row>
    <row r="14" spans="1:23" s="41" customFormat="1" ht="24" customHeight="1" x14ac:dyDescent="0.45">
      <c r="A14" s="379"/>
      <c r="B14" s="380"/>
      <c r="C14" s="380"/>
      <c r="D14" s="392"/>
      <c r="E14" s="16" t="s">
        <v>128</v>
      </c>
      <c r="F14" s="393" t="str">
        <f>IF('3. エネルギー使用量'!G58=0,"",'3. エネルギー使用量'!G58)</f>
        <v/>
      </c>
      <c r="G14" s="394"/>
      <c r="H14" s="181" t="str">
        <f>'3. エネルギー使用量'!U61</f>
        <v/>
      </c>
      <c r="I14" s="213" t="str">
        <f>IF('3. エネルギー使用量'!H61=0,"",'3. エネルギー使用量'!H61)</f>
        <v>kWh</v>
      </c>
      <c r="J14" s="401"/>
      <c r="K14" s="419"/>
      <c r="L14" s="417"/>
      <c r="M14" s="109"/>
      <c r="N14" s="184"/>
      <c r="O14" s="159"/>
      <c r="P14" s="401"/>
      <c r="Q14" s="419"/>
      <c r="R14" s="423"/>
      <c r="S14" s="184"/>
      <c r="T14" s="159"/>
      <c r="U14" s="401"/>
      <c r="V14" s="419"/>
      <c r="W14" s="423"/>
    </row>
    <row r="15" spans="1:23" s="14" customFormat="1" ht="24" customHeight="1" x14ac:dyDescent="0.45">
      <c r="A15" s="379"/>
      <c r="B15" s="380"/>
      <c r="C15" s="380"/>
      <c r="D15" s="392"/>
      <c r="E15" s="16" t="s">
        <v>10</v>
      </c>
      <c r="F15" s="85"/>
      <c r="G15" s="85"/>
      <c r="H15" s="181" t="str">
        <f>'3. エネルギー使用量'!U71</f>
        <v/>
      </c>
      <c r="I15" s="213" t="str">
        <f>IF('3. エネルギー使用量'!H71=0,"",'3. エネルギー使用量'!H71)</f>
        <v>L</v>
      </c>
      <c r="J15" s="164" t="str">
        <f>'3. エネルギー使用量'!U72</f>
        <v/>
      </c>
      <c r="K15" s="181" t="str">
        <f>'3. エネルギー使用量'!U73</f>
        <v/>
      </c>
      <c r="L15" s="108" t="str">
        <f t="shared" ref="L15:L29" si="0">IF(ISERROR(K15/$K$30),"",IF((K15/$K$30)=0,"",(K15/$K$30)))</f>
        <v/>
      </c>
      <c r="M15" s="109"/>
      <c r="N15" s="184"/>
      <c r="O15" s="159"/>
      <c r="P15" s="112"/>
      <c r="Q15" s="183"/>
      <c r="R15" s="165"/>
      <c r="S15" s="184"/>
      <c r="T15" s="159"/>
      <c r="U15" s="112"/>
      <c r="V15" s="183"/>
      <c r="W15" s="165"/>
    </row>
    <row r="16" spans="1:23" s="41" customFormat="1" ht="24" customHeight="1" x14ac:dyDescent="0.45">
      <c r="A16" s="379"/>
      <c r="B16" s="380"/>
      <c r="C16" s="380"/>
      <c r="D16" s="392"/>
      <c r="E16" s="16" t="s">
        <v>279</v>
      </c>
      <c r="F16" s="85"/>
      <c r="G16" s="85"/>
      <c r="H16" s="181" t="str">
        <f>'3. エネルギー使用量'!U79</f>
        <v/>
      </c>
      <c r="I16" s="213" t="str">
        <f>IF('3. エネルギー使用量'!H79=0,"",'3. エネルギー使用量'!H79)</f>
        <v>L</v>
      </c>
      <c r="J16" s="164" t="str">
        <f>'3. エネルギー使用量'!U80</f>
        <v/>
      </c>
      <c r="K16" s="181" t="str">
        <f>'3. エネルギー使用量'!U81</f>
        <v/>
      </c>
      <c r="L16" s="108" t="str">
        <f>IF(ISERROR(K16/$K$30),"",IF((K16/$K$30)=0,"",(K16/$K$30)))</f>
        <v/>
      </c>
      <c r="M16" s="109"/>
      <c r="N16" s="184"/>
      <c r="O16" s="331"/>
      <c r="P16" s="112"/>
      <c r="Q16" s="332"/>
      <c r="R16" s="165"/>
      <c r="S16" s="184"/>
      <c r="T16" s="331"/>
      <c r="U16" s="112"/>
      <c r="V16" s="332"/>
      <c r="W16" s="165"/>
    </row>
    <row r="17" spans="1:23" s="14" customFormat="1" ht="24" customHeight="1" x14ac:dyDescent="0.45">
      <c r="A17" s="379"/>
      <c r="B17" s="380"/>
      <c r="C17" s="380"/>
      <c r="D17" s="392"/>
      <c r="E17" s="16" t="s">
        <v>6</v>
      </c>
      <c r="F17" s="85"/>
      <c r="G17" s="85"/>
      <c r="H17" s="181" t="str">
        <f>'3. エネルギー使用量'!U87</f>
        <v/>
      </c>
      <c r="I17" s="213" t="str">
        <f>IF('3. エネルギー使用量'!H87=0,"",'3. エネルギー使用量'!H87)</f>
        <v>L</v>
      </c>
      <c r="J17" s="164" t="str">
        <f>'3. エネルギー使用量'!U88</f>
        <v/>
      </c>
      <c r="K17" s="181" t="str">
        <f>'3. エネルギー使用量'!U89</f>
        <v/>
      </c>
      <c r="L17" s="108" t="str">
        <f t="shared" si="0"/>
        <v/>
      </c>
      <c r="M17" s="109"/>
      <c r="N17" s="184"/>
      <c r="O17" s="159"/>
      <c r="P17" s="112"/>
      <c r="Q17" s="183"/>
      <c r="R17" s="165"/>
      <c r="S17" s="184"/>
      <c r="T17" s="159"/>
      <c r="U17" s="112"/>
      <c r="V17" s="183"/>
      <c r="W17" s="165"/>
    </row>
    <row r="18" spans="1:23" s="41" customFormat="1" ht="24" customHeight="1" x14ac:dyDescent="0.45">
      <c r="A18" s="379"/>
      <c r="B18" s="380"/>
      <c r="C18" s="380"/>
      <c r="D18" s="392"/>
      <c r="E18" s="16" t="s">
        <v>280</v>
      </c>
      <c r="F18" s="85"/>
      <c r="G18" s="85"/>
      <c r="H18" s="181" t="str">
        <f>'3. エネルギー使用量'!U95</f>
        <v/>
      </c>
      <c r="I18" s="213" t="str">
        <f>IF('3. エネルギー使用量'!H95=0,"",'3. エネルギー使用量'!H95)</f>
        <v>L</v>
      </c>
      <c r="J18" s="164" t="str">
        <f>'3. エネルギー使用量'!U96</f>
        <v/>
      </c>
      <c r="K18" s="181" t="str">
        <f>'3. エネルギー使用量'!U97</f>
        <v/>
      </c>
      <c r="L18" s="108" t="str">
        <f>IF(ISERROR(K18/$K$30),"",IF((K18/$K$30)=0,"",(K18/$K$30)))</f>
        <v/>
      </c>
      <c r="M18" s="109"/>
      <c r="N18" s="184"/>
      <c r="O18" s="331"/>
      <c r="P18" s="112"/>
      <c r="Q18" s="332"/>
      <c r="R18" s="165"/>
      <c r="S18" s="184"/>
      <c r="T18" s="331"/>
      <c r="U18" s="112"/>
      <c r="V18" s="332"/>
      <c r="W18" s="165"/>
    </row>
    <row r="19" spans="1:23" s="14" customFormat="1" ht="24" customHeight="1" x14ac:dyDescent="0.45">
      <c r="A19" s="379"/>
      <c r="B19" s="380"/>
      <c r="C19" s="380"/>
      <c r="D19" s="392"/>
      <c r="E19" s="16" t="s">
        <v>2</v>
      </c>
      <c r="F19" s="85"/>
      <c r="G19" s="85"/>
      <c r="H19" s="181" t="str">
        <f>'3. エネルギー使用量'!U103</f>
        <v/>
      </c>
      <c r="I19" s="213" t="str">
        <f>IF('3. エネルギー使用量'!H103=0,"",'3. エネルギー使用量'!H103)</f>
        <v>L</v>
      </c>
      <c r="J19" s="164" t="str">
        <f>'3. エネルギー使用量'!U104</f>
        <v/>
      </c>
      <c r="K19" s="181" t="str">
        <f>'3. エネルギー使用量'!U105</f>
        <v/>
      </c>
      <c r="L19" s="108" t="str">
        <f t="shared" si="0"/>
        <v/>
      </c>
      <c r="M19" s="109"/>
      <c r="N19" s="184"/>
      <c r="O19" s="159"/>
      <c r="P19" s="112"/>
      <c r="Q19" s="183"/>
      <c r="R19" s="165"/>
      <c r="S19" s="184"/>
      <c r="T19" s="159"/>
      <c r="U19" s="112"/>
      <c r="V19" s="183"/>
      <c r="W19" s="165"/>
    </row>
    <row r="20" spans="1:23" s="41" customFormat="1" ht="24" customHeight="1" x14ac:dyDescent="0.45">
      <c r="A20" s="379"/>
      <c r="B20" s="380"/>
      <c r="C20" s="380"/>
      <c r="D20" s="392"/>
      <c r="E20" s="16" t="s">
        <v>281</v>
      </c>
      <c r="F20" s="85"/>
      <c r="G20" s="85"/>
      <c r="H20" s="181" t="str">
        <f>'3. エネルギー使用量'!U111</f>
        <v/>
      </c>
      <c r="I20" s="213" t="str">
        <f>IF('3. エネルギー使用量'!H111=0,"",'3. エネルギー使用量'!H111)</f>
        <v>L</v>
      </c>
      <c r="J20" s="164" t="str">
        <f>'3. エネルギー使用量'!U112</f>
        <v/>
      </c>
      <c r="K20" s="181" t="str">
        <f>'3. エネルギー使用量'!U113</f>
        <v/>
      </c>
      <c r="L20" s="108" t="str">
        <f>IF(ISERROR(K20/$K$30),"",IF((K20/$K$30)=0,"",(K20/$K$30)))</f>
        <v/>
      </c>
      <c r="M20" s="109"/>
      <c r="N20" s="184"/>
      <c r="O20" s="331"/>
      <c r="P20" s="112"/>
      <c r="Q20" s="332"/>
      <c r="R20" s="165"/>
      <c r="S20" s="184"/>
      <c r="T20" s="331"/>
      <c r="U20" s="112"/>
      <c r="V20" s="332"/>
      <c r="W20" s="165"/>
    </row>
    <row r="21" spans="1:23" s="14" customFormat="1" ht="24" customHeight="1" x14ac:dyDescent="0.45">
      <c r="A21" s="379"/>
      <c r="B21" s="380"/>
      <c r="C21" s="380"/>
      <c r="D21" s="392"/>
      <c r="E21" s="16" t="s">
        <v>3</v>
      </c>
      <c r="F21" s="85"/>
      <c r="G21" s="85"/>
      <c r="H21" s="181" t="str">
        <f>'3. エネルギー使用量'!U119</f>
        <v/>
      </c>
      <c r="I21" s="213" t="str">
        <f>IF('3. エネルギー使用量'!H119=0,"",'3. エネルギー使用量'!H119)</f>
        <v>L</v>
      </c>
      <c r="J21" s="164" t="str">
        <f>'3. エネルギー使用量'!U120</f>
        <v/>
      </c>
      <c r="K21" s="181" t="str">
        <f>'3. エネルギー使用量'!U121</f>
        <v/>
      </c>
      <c r="L21" s="108" t="str">
        <f t="shared" si="0"/>
        <v/>
      </c>
      <c r="M21" s="109"/>
      <c r="N21" s="184"/>
      <c r="O21" s="159"/>
      <c r="P21" s="112"/>
      <c r="Q21" s="183"/>
      <c r="R21" s="165"/>
      <c r="S21" s="184"/>
      <c r="T21" s="159"/>
      <c r="U21" s="112"/>
      <c r="V21" s="183"/>
      <c r="W21" s="165"/>
    </row>
    <row r="22" spans="1:23" s="14" customFormat="1" ht="24" customHeight="1" x14ac:dyDescent="0.45">
      <c r="A22" s="379"/>
      <c r="B22" s="380"/>
      <c r="C22" s="380"/>
      <c r="D22" s="392"/>
      <c r="E22" s="16" t="s">
        <v>4</v>
      </c>
      <c r="F22" s="85"/>
      <c r="G22" s="85"/>
      <c r="H22" s="181" t="str">
        <f>'3. エネルギー使用量'!U127</f>
        <v/>
      </c>
      <c r="I22" s="213" t="str">
        <f>IF('3. エネルギー使用量'!H127=0,"",'3. エネルギー使用量'!H127)</f>
        <v>m3</v>
      </c>
      <c r="J22" s="164" t="str">
        <f>'3. エネルギー使用量'!U128</f>
        <v/>
      </c>
      <c r="K22" s="181" t="str">
        <f>'3. エネルギー使用量'!U129</f>
        <v/>
      </c>
      <c r="L22" s="108" t="str">
        <f t="shared" si="0"/>
        <v/>
      </c>
      <c r="M22" s="109"/>
      <c r="N22" s="184"/>
      <c r="O22" s="159"/>
      <c r="P22" s="112"/>
      <c r="Q22" s="183"/>
      <c r="R22" s="165"/>
      <c r="S22" s="184"/>
      <c r="T22" s="159"/>
      <c r="U22" s="112"/>
      <c r="V22" s="183"/>
      <c r="W22" s="165"/>
    </row>
    <row r="23" spans="1:23" s="14" customFormat="1" ht="24" customHeight="1" x14ac:dyDescent="0.45">
      <c r="A23" s="379"/>
      <c r="B23" s="380"/>
      <c r="C23" s="380"/>
      <c r="D23" s="392"/>
      <c r="E23" s="16" t="s">
        <v>11</v>
      </c>
      <c r="F23" s="85"/>
      <c r="G23" s="85"/>
      <c r="H23" s="181" t="str">
        <f>'3. エネルギー使用量'!U136</f>
        <v/>
      </c>
      <c r="I23" s="213" t="str">
        <f>IF('3. エネルギー使用量'!H136=0,"",'3. エネルギー使用量'!H136)</f>
        <v>kg</v>
      </c>
      <c r="J23" s="164" t="str">
        <f>'3. エネルギー使用量'!U137</f>
        <v/>
      </c>
      <c r="K23" s="181" t="str">
        <f>'3. エネルギー使用量'!U138</f>
        <v/>
      </c>
      <c r="L23" s="108" t="str">
        <f t="shared" si="0"/>
        <v/>
      </c>
      <c r="M23" s="109"/>
      <c r="N23" s="184"/>
      <c r="O23" s="159"/>
      <c r="P23" s="112"/>
      <c r="Q23" s="183"/>
      <c r="R23" s="165"/>
      <c r="S23" s="184"/>
      <c r="T23" s="159"/>
      <c r="U23" s="112"/>
      <c r="V23" s="183"/>
      <c r="W23" s="165"/>
    </row>
    <row r="24" spans="1:23" s="41" customFormat="1" ht="24" customHeight="1" x14ac:dyDescent="0.45">
      <c r="A24" s="379"/>
      <c r="B24" s="380"/>
      <c r="C24" s="380"/>
      <c r="D24" s="392"/>
      <c r="E24" s="16" t="s">
        <v>282</v>
      </c>
      <c r="F24" s="85"/>
      <c r="G24" s="85"/>
      <c r="H24" s="181" t="str">
        <f>'3. エネルギー使用量'!U145</f>
        <v/>
      </c>
      <c r="I24" s="213" t="str">
        <f>IF('3. エネルギー使用量'!H145=0,"",'3. エネルギー使用量'!H145)</f>
        <v>kg</v>
      </c>
      <c r="J24" s="164" t="str">
        <f>'3. エネルギー使用量'!U146</f>
        <v/>
      </c>
      <c r="K24" s="181" t="str">
        <f>'3. エネルギー使用量'!U147</f>
        <v/>
      </c>
      <c r="L24" s="108" t="str">
        <f>IF(ISERROR(K24/$K$30),"",IF((K24/$K$30)=0,"",(K24/$K$30)))</f>
        <v/>
      </c>
      <c r="M24" s="109"/>
      <c r="N24" s="184"/>
      <c r="O24" s="331"/>
      <c r="P24" s="112"/>
      <c r="Q24" s="332"/>
      <c r="R24" s="165"/>
      <c r="S24" s="184"/>
      <c r="T24" s="331"/>
      <c r="U24" s="112"/>
      <c r="V24" s="332"/>
      <c r="W24" s="165"/>
    </row>
    <row r="25" spans="1:23" s="14" customFormat="1" ht="24" customHeight="1" x14ac:dyDescent="0.45">
      <c r="A25" s="379"/>
      <c r="B25" s="380"/>
      <c r="C25" s="380"/>
      <c r="D25" s="392"/>
      <c r="E25" s="16" t="s">
        <v>18</v>
      </c>
      <c r="F25" s="85"/>
      <c r="G25" s="85"/>
      <c r="H25" s="181" t="str">
        <f>'3. エネルギー使用量'!U154</f>
        <v/>
      </c>
      <c r="I25" s="213" t="str">
        <f>IF('3. エネルギー使用量'!H154=0,"",'3. エネルギー使用量'!H154)</f>
        <v>kg</v>
      </c>
      <c r="J25" s="164" t="str">
        <f>'3. エネルギー使用量'!U155</f>
        <v/>
      </c>
      <c r="K25" s="181" t="str">
        <f>'3. エネルギー使用量'!U156</f>
        <v/>
      </c>
      <c r="L25" s="108" t="str">
        <f t="shared" si="0"/>
        <v/>
      </c>
      <c r="M25" s="109"/>
      <c r="N25" s="184"/>
      <c r="O25" s="159"/>
      <c r="P25" s="112"/>
      <c r="Q25" s="183"/>
      <c r="R25" s="165"/>
      <c r="S25" s="184"/>
      <c r="T25" s="159"/>
      <c r="U25" s="112"/>
      <c r="V25" s="183"/>
      <c r="W25" s="165"/>
    </row>
    <row r="26" spans="1:23" s="14" customFormat="1" ht="24" customHeight="1" x14ac:dyDescent="0.45">
      <c r="A26" s="379"/>
      <c r="B26" s="380"/>
      <c r="C26" s="380"/>
      <c r="D26" s="392"/>
      <c r="E26" s="60" t="str">
        <f>IF('3. エネルギー使用量'!G158=0,"",'3. エネルギー使用量'!G158)</f>
        <v/>
      </c>
      <c r="F26" s="85"/>
      <c r="G26" s="85"/>
      <c r="H26" s="181" t="str">
        <f>'3. エネルギー使用量'!U162</f>
        <v/>
      </c>
      <c r="I26" s="161" t="str">
        <f>IF('3. エネルギー使用量'!H162=0,"",'3. エネルギー使用量'!H162)</f>
        <v/>
      </c>
      <c r="J26" s="164" t="str">
        <f>'3. エネルギー使用量'!U163</f>
        <v/>
      </c>
      <c r="K26" s="181" t="str">
        <f>'3. エネルギー使用量'!U164</f>
        <v/>
      </c>
      <c r="L26" s="108" t="str">
        <f t="shared" si="0"/>
        <v/>
      </c>
      <c r="M26" s="109"/>
      <c r="N26" s="184"/>
      <c r="O26" s="159"/>
      <c r="P26" s="112"/>
      <c r="Q26" s="183"/>
      <c r="R26" s="165"/>
      <c r="S26" s="184"/>
      <c r="T26" s="159"/>
      <c r="U26" s="112"/>
      <c r="V26" s="183"/>
      <c r="W26" s="165"/>
    </row>
    <row r="27" spans="1:23" s="41" customFormat="1" ht="24" customHeight="1" x14ac:dyDescent="0.45">
      <c r="A27" s="379"/>
      <c r="B27" s="380"/>
      <c r="C27" s="380"/>
      <c r="D27" s="392"/>
      <c r="E27" s="16" t="str">
        <f>IF('3. エネルギー使用量'!G166=0,"",'3. エネルギー使用量'!G166)</f>
        <v/>
      </c>
      <c r="F27" s="85"/>
      <c r="G27" s="85"/>
      <c r="H27" s="181" t="str">
        <f>'3. エネルギー使用量'!U170</f>
        <v/>
      </c>
      <c r="I27" s="161" t="str">
        <f>IF('3. エネルギー使用量'!H170=0,"",'3. エネルギー使用量'!H170)</f>
        <v/>
      </c>
      <c r="J27" s="164" t="str">
        <f>'3. エネルギー使用量'!U171</f>
        <v/>
      </c>
      <c r="K27" s="181" t="str">
        <f>'3. エネルギー使用量'!U172</f>
        <v/>
      </c>
      <c r="L27" s="108" t="str">
        <f t="shared" si="0"/>
        <v/>
      </c>
      <c r="M27" s="109"/>
      <c r="N27" s="184"/>
      <c r="O27" s="282"/>
      <c r="P27" s="112"/>
      <c r="Q27" s="283"/>
      <c r="R27" s="165"/>
      <c r="S27" s="184"/>
      <c r="T27" s="282"/>
      <c r="U27" s="112"/>
      <c r="V27" s="283"/>
      <c r="W27" s="165"/>
    </row>
    <row r="28" spans="1:23" s="14" customFormat="1" ht="24" customHeight="1" x14ac:dyDescent="0.45">
      <c r="A28" s="379"/>
      <c r="B28" s="380"/>
      <c r="C28" s="380"/>
      <c r="D28" s="392"/>
      <c r="E28" s="16" t="str">
        <f>IF('3. エネルギー使用量'!G174=0,"",'3. エネルギー使用量'!G174)</f>
        <v/>
      </c>
      <c r="F28" s="85"/>
      <c r="G28" s="85"/>
      <c r="H28" s="181" t="str">
        <f>'3. エネルギー使用量'!U178</f>
        <v/>
      </c>
      <c r="I28" s="161" t="str">
        <f>IF('3. エネルギー使用量'!H178=0,"",'3. エネルギー使用量'!H178)</f>
        <v/>
      </c>
      <c r="J28" s="164" t="str">
        <f>'3. エネルギー使用量'!U179</f>
        <v/>
      </c>
      <c r="K28" s="181" t="str">
        <f>'3. エネルギー使用量'!U180</f>
        <v/>
      </c>
      <c r="L28" s="108" t="str">
        <f t="shared" si="0"/>
        <v/>
      </c>
      <c r="M28" s="109"/>
      <c r="N28" s="184"/>
      <c r="O28" s="159"/>
      <c r="P28" s="112"/>
      <c r="Q28" s="183"/>
      <c r="R28" s="165"/>
      <c r="S28" s="184"/>
      <c r="T28" s="159"/>
      <c r="U28" s="112"/>
      <c r="V28" s="183"/>
      <c r="W28" s="165"/>
    </row>
    <row r="29" spans="1:23" s="14" customFormat="1" ht="24" customHeight="1" x14ac:dyDescent="0.45">
      <c r="A29" s="379"/>
      <c r="B29" s="380"/>
      <c r="C29" s="380"/>
      <c r="D29" s="392"/>
      <c r="E29" s="16" t="str">
        <f>IF('3. エネルギー使用量'!G182=0,"",'3. エネルギー使用量'!G182)</f>
        <v/>
      </c>
      <c r="F29" s="85"/>
      <c r="G29" s="85"/>
      <c r="H29" s="181" t="str">
        <f>'3. エネルギー使用量'!U186</f>
        <v/>
      </c>
      <c r="I29" s="161" t="str">
        <f>IF('3. エネルギー使用量'!H186=0,"",'3. エネルギー使用量'!H186)</f>
        <v/>
      </c>
      <c r="J29" s="164" t="str">
        <f>'3. エネルギー使用量'!U187</f>
        <v/>
      </c>
      <c r="K29" s="181" t="str">
        <f>'3. エネルギー使用量'!U188</f>
        <v/>
      </c>
      <c r="L29" s="108" t="str">
        <f t="shared" si="0"/>
        <v/>
      </c>
      <c r="M29" s="109"/>
      <c r="N29" s="184"/>
      <c r="O29" s="159"/>
      <c r="P29" s="112"/>
      <c r="Q29" s="183"/>
      <c r="R29" s="165"/>
      <c r="S29" s="184"/>
      <c r="T29" s="159"/>
      <c r="U29" s="112"/>
      <c r="V29" s="183"/>
      <c r="W29" s="165"/>
    </row>
    <row r="30" spans="1:23" s="14" customFormat="1" ht="24" customHeight="1" x14ac:dyDescent="0.45">
      <c r="A30" s="379"/>
      <c r="B30" s="380"/>
      <c r="C30" s="380"/>
      <c r="D30" s="392"/>
      <c r="E30" s="60" t="s">
        <v>55</v>
      </c>
      <c r="F30" s="86"/>
      <c r="G30" s="86"/>
      <c r="H30" s="182"/>
      <c r="I30" s="107"/>
      <c r="J30" s="164" t="str">
        <f>IF(SUM(J9:J29)=0,"",SUM(J9:J29))</f>
        <v/>
      </c>
      <c r="K30" s="181" t="str">
        <f>IF(SUM(K9:K29)=0,"",SUM(K9:K29))</f>
        <v/>
      </c>
      <c r="L30" s="108" t="str">
        <f>IF(ISERROR(K30/$K$30),"",IF((K30/$K$30)=0,"",(K30/$K$30)))</f>
        <v/>
      </c>
      <c r="M30" s="109"/>
      <c r="N30" s="185"/>
      <c r="O30" s="107"/>
      <c r="P30" s="112"/>
      <c r="Q30" s="183"/>
      <c r="R30" s="165"/>
      <c r="S30" s="185"/>
      <c r="T30" s="107"/>
      <c r="U30" s="112"/>
      <c r="V30" s="183"/>
      <c r="W30" s="165"/>
    </row>
    <row r="31" spans="1:23" s="41" customFormat="1" ht="43.5" customHeight="1" x14ac:dyDescent="0.45">
      <c r="A31" s="381"/>
      <c r="B31" s="381"/>
      <c r="C31" s="379"/>
      <c r="D31" s="402" t="s">
        <v>242</v>
      </c>
      <c r="E31" s="403"/>
      <c r="F31" s="403"/>
      <c r="G31" s="404"/>
      <c r="H31" s="181" t="str">
        <f>'4. 一般廃棄物排出量等'!T22</f>
        <v/>
      </c>
      <c r="I31" s="161" t="str">
        <f>IF('4. 一般廃棄物排出量等'!G22=0,"",'4. 一般廃棄物排出量等'!G22)</f>
        <v>kg</v>
      </c>
      <c r="J31" s="164" t="str">
        <f>'4. 一般廃棄物排出量等'!T23</f>
        <v/>
      </c>
      <c r="K31" s="407"/>
      <c r="L31" s="410"/>
      <c r="M31" s="109"/>
      <c r="N31" s="184"/>
      <c r="O31" s="229"/>
      <c r="P31" s="112"/>
      <c r="Q31" s="400"/>
      <c r="R31" s="422"/>
      <c r="S31" s="184"/>
      <c r="T31" s="229"/>
      <c r="U31" s="112"/>
      <c r="V31" s="400"/>
      <c r="W31" s="422"/>
    </row>
    <row r="32" spans="1:23" s="14" customFormat="1" ht="43.5" customHeight="1" x14ac:dyDescent="0.45">
      <c r="A32" s="381"/>
      <c r="B32" s="381"/>
      <c r="C32" s="379"/>
      <c r="D32" s="430" t="s">
        <v>243</v>
      </c>
      <c r="E32" s="431"/>
      <c r="F32" s="431"/>
      <c r="G32" s="432"/>
      <c r="H32" s="181" t="str">
        <f>'5. 産業廃棄物排出量等'!U94</f>
        <v/>
      </c>
      <c r="I32" s="161" t="str">
        <f>IF('5. 産業廃棄物排出量等'!H94=0,"",'5. 産業廃棄物排出量等'!H94)</f>
        <v>kg</v>
      </c>
      <c r="J32" s="397" t="str">
        <f>'5. 産業廃棄物排出量等'!U99</f>
        <v/>
      </c>
      <c r="K32" s="408"/>
      <c r="L32" s="411"/>
      <c r="M32" s="110"/>
      <c r="N32" s="184"/>
      <c r="O32" s="90"/>
      <c r="P32" s="112"/>
      <c r="Q32" s="405"/>
      <c r="R32" s="426"/>
      <c r="S32" s="184"/>
      <c r="T32" s="102"/>
      <c r="U32" s="112"/>
      <c r="V32" s="405"/>
      <c r="W32" s="426"/>
    </row>
    <row r="33" spans="1:23" s="14" customFormat="1" ht="24" customHeight="1" x14ac:dyDescent="0.45">
      <c r="A33" s="381"/>
      <c r="B33" s="381"/>
      <c r="C33" s="379"/>
      <c r="D33" s="104"/>
      <c r="E33" s="46" t="s">
        <v>78</v>
      </c>
      <c r="F33" s="100"/>
      <c r="G33" s="101"/>
      <c r="H33" s="181" t="str">
        <f>'5. 産業廃棄物排出量等'!U95</f>
        <v/>
      </c>
      <c r="I33" s="161" t="str">
        <f>IF('5. 産業廃棄物排出量等'!H95=0,"",'5. 産業廃棄物排出量等'!H95)</f>
        <v>kg</v>
      </c>
      <c r="J33" s="398"/>
      <c r="K33" s="408"/>
      <c r="L33" s="411"/>
      <c r="M33" s="110"/>
      <c r="N33" s="184"/>
      <c r="O33" s="90"/>
      <c r="P33" s="112"/>
      <c r="Q33" s="405"/>
      <c r="R33" s="426"/>
      <c r="S33" s="184"/>
      <c r="T33" s="102"/>
      <c r="U33" s="112"/>
      <c r="V33" s="405"/>
      <c r="W33" s="426"/>
    </row>
    <row r="34" spans="1:23" s="41" customFormat="1" ht="24" customHeight="1" x14ac:dyDescent="0.45">
      <c r="A34" s="381"/>
      <c r="B34" s="381"/>
      <c r="C34" s="379"/>
      <c r="D34" s="104"/>
      <c r="E34" s="56"/>
      <c r="F34" s="46" t="s">
        <v>79</v>
      </c>
      <c r="G34" s="105"/>
      <c r="H34" s="181" t="str">
        <f>'5. 産業廃棄物排出量等'!U96</f>
        <v/>
      </c>
      <c r="I34" s="161" t="str">
        <f>IF('5. 産業廃棄物排出量等'!H96=0,"",'5. 産業廃棄物排出量等'!H96)</f>
        <v>kg</v>
      </c>
      <c r="J34" s="398"/>
      <c r="K34" s="408"/>
      <c r="L34" s="411"/>
      <c r="M34" s="110"/>
      <c r="N34" s="184"/>
      <c r="O34" s="102"/>
      <c r="P34" s="112"/>
      <c r="Q34" s="405"/>
      <c r="R34" s="426"/>
      <c r="S34" s="184"/>
      <c r="T34" s="102"/>
      <c r="U34" s="112"/>
      <c r="V34" s="405"/>
      <c r="W34" s="426"/>
    </row>
    <row r="35" spans="1:23" s="14" customFormat="1" ht="24" customHeight="1" x14ac:dyDescent="0.45">
      <c r="A35" s="381"/>
      <c r="B35" s="381"/>
      <c r="C35" s="379"/>
      <c r="D35" s="104"/>
      <c r="E35" s="324" t="s">
        <v>80</v>
      </c>
      <c r="F35" s="100"/>
      <c r="G35" s="106"/>
      <c r="H35" s="181" t="str">
        <f>'5. 産業廃棄物排出量等'!U97</f>
        <v/>
      </c>
      <c r="I35" s="161" t="str">
        <f>IF('5. 産業廃棄物排出量等'!H97=0,"",'5. 産業廃棄物排出量等'!H97)</f>
        <v>kg</v>
      </c>
      <c r="J35" s="399"/>
      <c r="K35" s="408"/>
      <c r="L35" s="411"/>
      <c r="M35" s="110"/>
      <c r="N35" s="184"/>
      <c r="O35" s="90"/>
      <c r="P35" s="112"/>
      <c r="Q35" s="405"/>
      <c r="R35" s="426"/>
      <c r="S35" s="184"/>
      <c r="T35" s="102"/>
      <c r="U35" s="112"/>
      <c r="V35" s="405"/>
      <c r="W35" s="426"/>
    </row>
    <row r="36" spans="1:23" s="41" customFormat="1" ht="24" customHeight="1" x14ac:dyDescent="0.45">
      <c r="A36" s="381"/>
      <c r="B36" s="381"/>
      <c r="C36" s="379"/>
      <c r="D36" s="327"/>
      <c r="E36" s="324" t="s">
        <v>262</v>
      </c>
      <c r="F36" s="325"/>
      <c r="G36" s="326"/>
      <c r="H36" s="340" t="str">
        <f>'5. 産業廃棄物排出量等'!U98</f>
        <v/>
      </c>
      <c r="I36" s="161" t="str">
        <f>IF('5. 産業廃棄物排出量等'!H98=0,"",'5. 産業廃棄物排出量等'!H98)</f>
        <v>％</v>
      </c>
      <c r="J36" s="182"/>
      <c r="K36" s="408"/>
      <c r="L36" s="411"/>
      <c r="M36" s="110"/>
      <c r="N36" s="184"/>
      <c r="O36" s="305"/>
      <c r="P36" s="182"/>
      <c r="Q36" s="405"/>
      <c r="R36" s="426"/>
      <c r="S36" s="184"/>
      <c r="T36" s="305"/>
      <c r="U36" s="182"/>
      <c r="V36" s="405"/>
      <c r="W36" s="426"/>
    </row>
    <row r="37" spans="1:23" s="41" customFormat="1" ht="43.5" customHeight="1" x14ac:dyDescent="0.45">
      <c r="A37" s="381"/>
      <c r="B37" s="381"/>
      <c r="C37" s="379"/>
      <c r="D37" s="430" t="s">
        <v>244</v>
      </c>
      <c r="E37" s="431"/>
      <c r="F37" s="431"/>
      <c r="G37" s="432"/>
      <c r="H37" s="181" t="str">
        <f>'5. 産業廃棄物排出量等'!U129</f>
        <v/>
      </c>
      <c r="I37" s="161" t="str">
        <f>IF('5. 産業廃棄物排出量等'!H129=0,"",'5. 産業廃棄物排出量等'!H129)</f>
        <v>kg</v>
      </c>
      <c r="J37" s="397" t="str">
        <f>'5. 産業廃棄物排出量等'!U134</f>
        <v/>
      </c>
      <c r="K37" s="408"/>
      <c r="L37" s="411"/>
      <c r="M37" s="110"/>
      <c r="N37" s="184"/>
      <c r="O37" s="90"/>
      <c r="P37" s="112"/>
      <c r="Q37" s="405"/>
      <c r="R37" s="426"/>
      <c r="S37" s="184"/>
      <c r="T37" s="102"/>
      <c r="U37" s="112"/>
      <c r="V37" s="405"/>
      <c r="W37" s="426"/>
    </row>
    <row r="38" spans="1:23" s="41" customFormat="1" ht="24" customHeight="1" x14ac:dyDescent="0.45">
      <c r="A38" s="381"/>
      <c r="B38" s="381"/>
      <c r="C38" s="379"/>
      <c r="D38" s="104"/>
      <c r="E38" s="46" t="s">
        <v>78</v>
      </c>
      <c r="F38" s="100"/>
      <c r="G38" s="101"/>
      <c r="H38" s="181" t="str">
        <f>'5. 産業廃棄物排出量等'!U130</f>
        <v/>
      </c>
      <c r="I38" s="161" t="str">
        <f>IF('5. 産業廃棄物排出量等'!H130=0,"",'5. 産業廃棄物排出量等'!H130)</f>
        <v>kg</v>
      </c>
      <c r="J38" s="398"/>
      <c r="K38" s="408"/>
      <c r="L38" s="411"/>
      <c r="M38" s="110"/>
      <c r="N38" s="184"/>
      <c r="O38" s="90"/>
      <c r="P38" s="112"/>
      <c r="Q38" s="405"/>
      <c r="R38" s="426"/>
      <c r="S38" s="184"/>
      <c r="T38" s="102"/>
      <c r="U38" s="112"/>
      <c r="V38" s="405"/>
      <c r="W38" s="426"/>
    </row>
    <row r="39" spans="1:23" s="41" customFormat="1" ht="24" customHeight="1" x14ac:dyDescent="0.45">
      <c r="A39" s="381"/>
      <c r="B39" s="381"/>
      <c r="C39" s="379"/>
      <c r="D39" s="104"/>
      <c r="E39" s="56"/>
      <c r="F39" s="46" t="s">
        <v>79</v>
      </c>
      <c r="G39" s="105"/>
      <c r="H39" s="181" t="str">
        <f>'5. 産業廃棄物排出量等'!U131</f>
        <v/>
      </c>
      <c r="I39" s="161" t="str">
        <f>IF('5. 産業廃棄物排出量等'!H131=0,"",'5. 産業廃棄物排出量等'!H131)</f>
        <v>kg</v>
      </c>
      <c r="J39" s="398"/>
      <c r="K39" s="408"/>
      <c r="L39" s="411"/>
      <c r="M39" s="110"/>
      <c r="N39" s="184"/>
      <c r="O39" s="102"/>
      <c r="P39" s="112"/>
      <c r="Q39" s="405"/>
      <c r="R39" s="426"/>
      <c r="S39" s="184"/>
      <c r="T39" s="102"/>
      <c r="U39" s="112"/>
      <c r="V39" s="405"/>
      <c r="W39" s="426"/>
    </row>
    <row r="40" spans="1:23" s="41" customFormat="1" ht="24" customHeight="1" x14ac:dyDescent="0.45">
      <c r="A40" s="381"/>
      <c r="B40" s="381"/>
      <c r="C40" s="379"/>
      <c r="D40" s="104"/>
      <c r="E40" s="324" t="s">
        <v>80</v>
      </c>
      <c r="F40" s="100"/>
      <c r="G40" s="106"/>
      <c r="H40" s="181" t="str">
        <f>'5. 産業廃棄物排出量等'!U132</f>
        <v/>
      </c>
      <c r="I40" s="161" t="str">
        <f>IF('5. 産業廃棄物排出量等'!H132=0,"",'5. 産業廃棄物排出量等'!H132)</f>
        <v>kg</v>
      </c>
      <c r="J40" s="399"/>
      <c r="K40" s="408"/>
      <c r="L40" s="411"/>
      <c r="M40" s="110"/>
      <c r="N40" s="184"/>
      <c r="O40" s="90"/>
      <c r="P40" s="112"/>
      <c r="Q40" s="405"/>
      <c r="R40" s="426"/>
      <c r="S40" s="184"/>
      <c r="T40" s="102"/>
      <c r="U40" s="112"/>
      <c r="V40" s="405"/>
      <c r="W40" s="426"/>
    </row>
    <row r="41" spans="1:23" s="41" customFormat="1" ht="24" customHeight="1" x14ac:dyDescent="0.45">
      <c r="A41" s="303"/>
      <c r="B41" s="303"/>
      <c r="C41" s="304"/>
      <c r="D41" s="104"/>
      <c r="E41" s="324" t="s">
        <v>262</v>
      </c>
      <c r="F41" s="306"/>
      <c r="G41" s="141"/>
      <c r="H41" s="340" t="str">
        <f>'5. 産業廃棄物排出量等'!U133</f>
        <v/>
      </c>
      <c r="I41" s="161" t="str">
        <f>IF('5. 産業廃棄物排出量等'!H133=0,"",'5. 産業廃棄物排出量等'!H133)</f>
        <v>％</v>
      </c>
      <c r="J41" s="182"/>
      <c r="K41" s="408"/>
      <c r="L41" s="411"/>
      <c r="M41" s="110"/>
      <c r="N41" s="184"/>
      <c r="O41" s="305"/>
      <c r="P41" s="182"/>
      <c r="Q41" s="405"/>
      <c r="R41" s="426"/>
      <c r="S41" s="184"/>
      <c r="T41" s="305"/>
      <c r="U41" s="182"/>
      <c r="V41" s="405"/>
      <c r="W41" s="426"/>
    </row>
    <row r="42" spans="1:23" s="41" customFormat="1" ht="24" customHeight="1" x14ac:dyDescent="0.45">
      <c r="A42" s="381"/>
      <c r="B42" s="381"/>
      <c r="C42" s="379"/>
      <c r="D42" s="433" t="s">
        <v>245</v>
      </c>
      <c r="E42" s="61" t="s">
        <v>35</v>
      </c>
      <c r="F42" s="66"/>
      <c r="G42" s="87"/>
      <c r="H42" s="181" t="str">
        <f>'6. 水使用量及び総排水量'!T8</f>
        <v/>
      </c>
      <c r="I42" s="161" t="str">
        <f>IF('6. 水使用量及び総排水量'!G8=0,"",'6. 水使用量及び総排水量'!G8)</f>
        <v>m3</v>
      </c>
      <c r="J42" s="234" t="str">
        <f>'6. 水使用量及び総排水量'!T9</f>
        <v/>
      </c>
      <c r="K42" s="408"/>
      <c r="L42" s="411"/>
      <c r="M42" s="110"/>
      <c r="N42" s="184"/>
      <c r="O42" s="225"/>
      <c r="P42" s="112"/>
      <c r="Q42" s="405"/>
      <c r="R42" s="426"/>
      <c r="S42" s="184"/>
      <c r="T42" s="225"/>
      <c r="U42" s="112"/>
      <c r="V42" s="405"/>
      <c r="W42" s="426"/>
    </row>
    <row r="43" spans="1:23" s="14" customFormat="1" ht="24" customHeight="1" x14ac:dyDescent="0.45">
      <c r="A43" s="381"/>
      <c r="B43" s="381"/>
      <c r="C43" s="379"/>
      <c r="D43" s="434"/>
      <c r="E43" s="61" t="s">
        <v>41</v>
      </c>
      <c r="F43" s="66"/>
      <c r="G43" s="87"/>
      <c r="H43" s="181" t="str">
        <f>'6. 水使用量及び総排水量'!T10</f>
        <v/>
      </c>
      <c r="I43" s="161" t="str">
        <f>IF('6. 水使用量及び総排水量'!G10=0,"",'6. 水使用量及び総排水量'!G10)</f>
        <v>m3</v>
      </c>
      <c r="J43" s="234" t="str">
        <f>'6. 水使用量及び総排水量'!T11</f>
        <v/>
      </c>
      <c r="K43" s="408"/>
      <c r="L43" s="411"/>
      <c r="M43" s="110"/>
      <c r="N43" s="184"/>
      <c r="O43" s="90"/>
      <c r="P43" s="112"/>
      <c r="Q43" s="405"/>
      <c r="R43" s="426"/>
      <c r="S43" s="184"/>
      <c r="T43" s="102"/>
      <c r="U43" s="112"/>
      <c r="V43" s="405"/>
      <c r="W43" s="426"/>
    </row>
    <row r="44" spans="1:23" s="14" customFormat="1" ht="24" customHeight="1" x14ac:dyDescent="0.45">
      <c r="A44" s="381"/>
      <c r="B44" s="381"/>
      <c r="C44" s="379"/>
      <c r="D44" s="435"/>
      <c r="E44" s="61" t="s">
        <v>42</v>
      </c>
      <c r="F44" s="66"/>
      <c r="G44" s="87"/>
      <c r="H44" s="181" t="str">
        <f>'6. 水使用量及び総排水量'!T12</f>
        <v/>
      </c>
      <c r="I44" s="161" t="str">
        <f>IF('6. 水使用量及び総排水量'!G12=0,"",'6. 水使用量及び総排水量'!G12)</f>
        <v>m3</v>
      </c>
      <c r="J44" s="234" t="str">
        <f>'6. 水使用量及び総排水量'!T13</f>
        <v/>
      </c>
      <c r="K44" s="408"/>
      <c r="L44" s="411"/>
      <c r="M44" s="110"/>
      <c r="N44" s="184"/>
      <c r="O44" s="90"/>
      <c r="P44" s="112"/>
      <c r="Q44" s="405"/>
      <c r="R44" s="426"/>
      <c r="S44" s="184"/>
      <c r="T44" s="102"/>
      <c r="U44" s="112"/>
      <c r="V44" s="405"/>
      <c r="W44" s="426"/>
    </row>
    <row r="45" spans="1:23" s="14" customFormat="1" ht="24" customHeight="1" x14ac:dyDescent="0.45">
      <c r="A45" s="381"/>
      <c r="B45" s="381"/>
      <c r="C45" s="379"/>
      <c r="D45" s="391" t="s">
        <v>246</v>
      </c>
      <c r="E45" s="428"/>
      <c r="F45" s="429"/>
      <c r="G45" s="429"/>
      <c r="H45" s="183"/>
      <c r="I45" s="90"/>
      <c r="J45" s="407"/>
      <c r="K45" s="408"/>
      <c r="L45" s="411"/>
      <c r="M45" s="110"/>
      <c r="N45" s="184"/>
      <c r="O45" s="90"/>
      <c r="P45" s="400"/>
      <c r="Q45" s="405"/>
      <c r="R45" s="426"/>
      <c r="S45" s="184"/>
      <c r="T45" s="102"/>
      <c r="U45" s="400"/>
      <c r="V45" s="405"/>
      <c r="W45" s="426"/>
    </row>
    <row r="46" spans="1:23" s="14" customFormat="1" ht="24" customHeight="1" x14ac:dyDescent="0.45">
      <c r="A46" s="381"/>
      <c r="B46" s="381"/>
      <c r="C46" s="379"/>
      <c r="D46" s="392"/>
      <c r="E46" s="428"/>
      <c r="F46" s="429"/>
      <c r="G46" s="429"/>
      <c r="H46" s="183"/>
      <c r="I46" s="90"/>
      <c r="J46" s="408"/>
      <c r="K46" s="408"/>
      <c r="L46" s="411"/>
      <c r="M46" s="110"/>
      <c r="N46" s="184"/>
      <c r="O46" s="90"/>
      <c r="P46" s="405"/>
      <c r="Q46" s="405"/>
      <c r="R46" s="426"/>
      <c r="S46" s="184"/>
      <c r="T46" s="102"/>
      <c r="U46" s="405"/>
      <c r="V46" s="405"/>
      <c r="W46" s="426"/>
    </row>
    <row r="47" spans="1:23" s="14" customFormat="1" ht="24" customHeight="1" x14ac:dyDescent="0.45">
      <c r="A47" s="381"/>
      <c r="B47" s="381"/>
      <c r="C47" s="379"/>
      <c r="D47" s="392"/>
      <c r="E47" s="428"/>
      <c r="F47" s="429"/>
      <c r="G47" s="429"/>
      <c r="H47" s="183"/>
      <c r="I47" s="90"/>
      <c r="J47" s="408"/>
      <c r="K47" s="408"/>
      <c r="L47" s="411"/>
      <c r="M47" s="110"/>
      <c r="N47" s="184"/>
      <c r="O47" s="90"/>
      <c r="P47" s="405"/>
      <c r="Q47" s="405"/>
      <c r="R47" s="426"/>
      <c r="S47" s="184"/>
      <c r="T47" s="102"/>
      <c r="U47" s="405"/>
      <c r="V47" s="405"/>
      <c r="W47" s="426"/>
    </row>
    <row r="48" spans="1:23" s="14" customFormat="1" ht="24" customHeight="1" x14ac:dyDescent="0.45">
      <c r="A48" s="381"/>
      <c r="B48" s="381"/>
      <c r="C48" s="379"/>
      <c r="D48" s="392"/>
      <c r="E48" s="428"/>
      <c r="F48" s="429"/>
      <c r="G48" s="429"/>
      <c r="H48" s="183"/>
      <c r="I48" s="90"/>
      <c r="J48" s="408"/>
      <c r="K48" s="408"/>
      <c r="L48" s="411"/>
      <c r="M48" s="110"/>
      <c r="N48" s="184"/>
      <c r="O48" s="90"/>
      <c r="P48" s="405"/>
      <c r="Q48" s="405"/>
      <c r="R48" s="426"/>
      <c r="S48" s="184"/>
      <c r="T48" s="102"/>
      <c r="U48" s="405"/>
      <c r="V48" s="405"/>
      <c r="W48" s="426"/>
    </row>
    <row r="49" spans="1:23" s="14" customFormat="1" ht="24" customHeight="1" x14ac:dyDescent="0.45">
      <c r="A49" s="381"/>
      <c r="B49" s="381"/>
      <c r="C49" s="379"/>
      <c r="D49" s="392"/>
      <c r="E49" s="428"/>
      <c r="F49" s="429"/>
      <c r="G49" s="429"/>
      <c r="H49" s="183"/>
      <c r="I49" s="90"/>
      <c r="J49" s="408"/>
      <c r="K49" s="408"/>
      <c r="L49" s="411"/>
      <c r="M49" s="110"/>
      <c r="N49" s="184"/>
      <c r="O49" s="90"/>
      <c r="P49" s="405"/>
      <c r="Q49" s="405"/>
      <c r="R49" s="426"/>
      <c r="S49" s="184"/>
      <c r="T49" s="102"/>
      <c r="U49" s="405"/>
      <c r="V49" s="405"/>
      <c r="W49" s="426"/>
    </row>
    <row r="50" spans="1:23" s="14" customFormat="1" ht="24" customHeight="1" thickBot="1" x14ac:dyDescent="0.5">
      <c r="A50" s="381"/>
      <c r="B50" s="381"/>
      <c r="C50" s="379"/>
      <c r="D50" s="392"/>
      <c r="E50" s="428"/>
      <c r="F50" s="429"/>
      <c r="G50" s="429"/>
      <c r="H50" s="183"/>
      <c r="I50" s="90"/>
      <c r="J50" s="409"/>
      <c r="K50" s="409"/>
      <c r="L50" s="412"/>
      <c r="M50" s="110"/>
      <c r="N50" s="186"/>
      <c r="O50" s="34"/>
      <c r="P50" s="406"/>
      <c r="Q50" s="406"/>
      <c r="R50" s="427"/>
      <c r="S50" s="186"/>
      <c r="T50" s="34"/>
      <c r="U50" s="406"/>
      <c r="V50" s="406"/>
      <c r="W50" s="427"/>
    </row>
  </sheetData>
  <mergeCells count="50">
    <mergeCell ref="A45:C50"/>
    <mergeCell ref="E45:G45"/>
    <mergeCell ref="E46:G46"/>
    <mergeCell ref="F13:G13"/>
    <mergeCell ref="F14:G14"/>
    <mergeCell ref="E47:G47"/>
    <mergeCell ref="A42:C44"/>
    <mergeCell ref="E49:G49"/>
    <mergeCell ref="E50:G50"/>
    <mergeCell ref="D32:G32"/>
    <mergeCell ref="D37:G37"/>
    <mergeCell ref="D45:D50"/>
    <mergeCell ref="D42:D44"/>
    <mergeCell ref="E48:G48"/>
    <mergeCell ref="R31:R50"/>
    <mergeCell ref="V31:V50"/>
    <mergeCell ref="U45:U50"/>
    <mergeCell ref="W31:W50"/>
    <mergeCell ref="U13:U14"/>
    <mergeCell ref="V13:V14"/>
    <mergeCell ref="W13:W14"/>
    <mergeCell ref="N7:R7"/>
    <mergeCell ref="L13:L14"/>
    <mergeCell ref="K13:K14"/>
    <mergeCell ref="S7:W7"/>
    <mergeCell ref="N8:O8"/>
    <mergeCell ref="R13:R14"/>
    <mergeCell ref="S8:T8"/>
    <mergeCell ref="P13:P14"/>
    <mergeCell ref="Q13:Q14"/>
    <mergeCell ref="Q31:Q50"/>
    <mergeCell ref="P45:P50"/>
    <mergeCell ref="K31:K50"/>
    <mergeCell ref="L31:L50"/>
    <mergeCell ref="J45:J50"/>
    <mergeCell ref="J37:J40"/>
    <mergeCell ref="A7:C8"/>
    <mergeCell ref="A9:C30"/>
    <mergeCell ref="A31:C31"/>
    <mergeCell ref="A32:C40"/>
    <mergeCell ref="H7:M7"/>
    <mergeCell ref="D7:G8"/>
    <mergeCell ref="D9:D30"/>
    <mergeCell ref="F9:G9"/>
    <mergeCell ref="F10:G10"/>
    <mergeCell ref="F11:G11"/>
    <mergeCell ref="H8:I8"/>
    <mergeCell ref="J32:J35"/>
    <mergeCell ref="J13:J14"/>
    <mergeCell ref="D31:G31"/>
  </mergeCells>
  <phoneticPr fontId="1"/>
  <pageMargins left="0.39000000000000007" right="0.39000000000000007" top="0.39000000000000007" bottom="0.39000000000000007" header="0.39000000000000007" footer="0.39000000000000007"/>
  <pageSetup paperSize="9" scale="4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9"/>
  <sheetViews>
    <sheetView showGridLines="0" view="pageBreakPreview" zoomScale="80" zoomScaleNormal="80" zoomScaleSheetLayoutView="80" zoomScalePageLayoutView="85" workbookViewId="0"/>
  </sheetViews>
  <sheetFormatPr defaultColWidth="7.88671875" defaultRowHeight="18" customHeight="1" x14ac:dyDescent="0.45"/>
  <cols>
    <col min="1" max="4" width="3.77734375" style="35" customWidth="1"/>
    <col min="5" max="5" width="3.21875" style="35" customWidth="1"/>
    <col min="6" max="6" width="6.5546875" style="35" customWidth="1"/>
    <col min="7" max="7" width="2.6640625" style="35" customWidth="1"/>
    <col min="8" max="8" width="9.109375" style="35" customWidth="1"/>
    <col min="9" max="16" width="10.6640625" style="35" customWidth="1"/>
    <col min="17" max="17" width="10.6640625" style="36" customWidth="1"/>
    <col min="18" max="22" width="10.6640625" style="35" customWidth="1"/>
    <col min="23" max="16384" width="7.88671875" style="35"/>
  </cols>
  <sheetData>
    <row r="1" spans="1:17" ht="22.5" x14ac:dyDescent="0.45">
      <c r="B1" s="10" t="s">
        <v>86</v>
      </c>
      <c r="C1" s="10"/>
      <c r="D1" s="10"/>
      <c r="E1" s="10"/>
    </row>
    <row r="2" spans="1:17" s="37" customFormat="1" ht="18" customHeight="1" x14ac:dyDescent="0.45">
      <c r="A2" s="21"/>
      <c r="B2" s="21"/>
      <c r="C2" s="75" t="s">
        <v>105</v>
      </c>
      <c r="D2" s="47"/>
      <c r="E2" s="47"/>
      <c r="F2" s="58"/>
      <c r="G2" s="58"/>
      <c r="H2" s="58"/>
      <c r="I2" s="58"/>
      <c r="J2" s="58"/>
      <c r="K2" s="58"/>
      <c r="L2" s="58"/>
      <c r="M2" s="58"/>
      <c r="Q2" s="38"/>
    </row>
    <row r="3" spans="1:17" s="37" customFormat="1" ht="17.25" x14ac:dyDescent="0.45">
      <c r="A3" s="21"/>
      <c r="B3" s="21"/>
      <c r="C3" s="209" t="s">
        <v>124</v>
      </c>
      <c r="F3" s="58"/>
      <c r="G3" s="58"/>
      <c r="H3" s="58"/>
      <c r="I3" s="58"/>
      <c r="J3" s="58"/>
      <c r="K3" s="58"/>
      <c r="L3" s="58"/>
      <c r="M3" s="58"/>
      <c r="Q3" s="38"/>
    </row>
    <row r="4" spans="1:17" s="37" customFormat="1" ht="18" customHeight="1" x14ac:dyDescent="0.45">
      <c r="A4" s="21"/>
      <c r="B4" s="21"/>
      <c r="C4" s="97"/>
      <c r="D4" s="47"/>
      <c r="E4" s="47"/>
      <c r="F4" s="58"/>
      <c r="G4" s="58"/>
      <c r="H4" s="58"/>
      <c r="I4" s="58"/>
      <c r="J4" s="58"/>
      <c r="K4" s="58"/>
      <c r="L4" s="58"/>
      <c r="M4" s="58"/>
      <c r="Q4" s="38"/>
    </row>
    <row r="5" spans="1:17" s="37" customFormat="1" ht="18" customHeight="1" x14ac:dyDescent="0.45">
      <c r="A5" s="21"/>
      <c r="B5" s="21"/>
      <c r="C5" s="75" t="s">
        <v>112</v>
      </c>
      <c r="D5" s="47"/>
      <c r="E5" s="47"/>
      <c r="F5" s="58"/>
      <c r="G5" s="58"/>
      <c r="H5" s="58"/>
      <c r="I5" s="58"/>
      <c r="J5" s="58"/>
      <c r="K5" s="58"/>
      <c r="L5" s="58"/>
      <c r="M5" s="58"/>
      <c r="Q5" s="38"/>
    </row>
    <row r="6" spans="1:17" s="37" customFormat="1" ht="17.25" x14ac:dyDescent="0.45">
      <c r="A6" s="21"/>
      <c r="B6" s="21"/>
      <c r="C6" s="75" t="s">
        <v>231</v>
      </c>
      <c r="Q6" s="38"/>
    </row>
    <row r="7" spans="1:17" s="37" customFormat="1" ht="17.25" x14ac:dyDescent="0.45">
      <c r="A7" s="21"/>
      <c r="B7" s="21"/>
      <c r="D7" s="75" t="s">
        <v>119</v>
      </c>
      <c r="Q7" s="38"/>
    </row>
    <row r="8" spans="1:17" s="37" customFormat="1" ht="17.25" x14ac:dyDescent="0.45">
      <c r="A8" s="21"/>
      <c r="B8" s="21"/>
      <c r="D8" s="209" t="s">
        <v>182</v>
      </c>
      <c r="Q8" s="38"/>
    </row>
    <row r="9" spans="1:17" s="37" customFormat="1" ht="17.25" x14ac:dyDescent="0.45">
      <c r="A9" s="21"/>
      <c r="B9" s="21"/>
      <c r="D9" s="75" t="s">
        <v>173</v>
      </c>
      <c r="F9" s="58"/>
      <c r="G9" s="58"/>
      <c r="H9" s="58"/>
      <c r="I9" s="58"/>
      <c r="J9" s="58"/>
      <c r="K9" s="58"/>
      <c r="L9" s="58"/>
      <c r="M9" s="58"/>
      <c r="Q9" s="38"/>
    </row>
    <row r="10" spans="1:17" s="37" customFormat="1" ht="17.25" x14ac:dyDescent="0.45">
      <c r="A10" s="21"/>
      <c r="B10" s="21"/>
      <c r="D10" s="209" t="s">
        <v>232</v>
      </c>
      <c r="F10" s="58"/>
      <c r="G10" s="58"/>
      <c r="H10" s="58"/>
      <c r="I10" s="58"/>
      <c r="J10" s="58"/>
      <c r="K10" s="58"/>
      <c r="L10" s="58"/>
      <c r="M10" s="58"/>
      <c r="Q10" s="38"/>
    </row>
    <row r="11" spans="1:17" s="37" customFormat="1" ht="17.25" x14ac:dyDescent="0.45">
      <c r="A11" s="21"/>
      <c r="B11" s="21"/>
      <c r="D11" s="75" t="s">
        <v>120</v>
      </c>
      <c r="F11" s="58"/>
      <c r="G11" s="58"/>
      <c r="H11" s="58"/>
      <c r="I11" s="58"/>
      <c r="J11" s="58"/>
      <c r="K11" s="58"/>
      <c r="L11" s="58"/>
      <c r="M11" s="58"/>
      <c r="Q11" s="38"/>
    </row>
    <row r="12" spans="1:17" s="37" customFormat="1" ht="17.25" x14ac:dyDescent="0.45">
      <c r="A12" s="21"/>
      <c r="B12" s="21"/>
      <c r="D12" s="75" t="s">
        <v>121</v>
      </c>
      <c r="F12" s="58"/>
      <c r="G12" s="58"/>
      <c r="H12" s="58"/>
      <c r="I12" s="58"/>
      <c r="J12" s="58"/>
      <c r="K12" s="58"/>
      <c r="L12" s="58"/>
      <c r="M12" s="58"/>
      <c r="Q12" s="178"/>
    </row>
    <row r="13" spans="1:17" s="37" customFormat="1" ht="17.25" x14ac:dyDescent="0.45">
      <c r="A13" s="21"/>
      <c r="B13" s="21"/>
      <c r="D13" s="75" t="s">
        <v>180</v>
      </c>
      <c r="F13" s="58"/>
      <c r="G13" s="58"/>
      <c r="H13" s="58"/>
      <c r="I13" s="58"/>
      <c r="J13" s="58"/>
      <c r="K13" s="58"/>
      <c r="L13" s="58"/>
      <c r="M13" s="58"/>
      <c r="Q13" s="38"/>
    </row>
    <row r="14" spans="1:17" s="37" customFormat="1" ht="22.5" x14ac:dyDescent="0.45">
      <c r="A14" s="21"/>
      <c r="B14" s="21"/>
      <c r="C14" s="98"/>
      <c r="F14" s="58"/>
      <c r="G14" s="58"/>
      <c r="H14" s="58"/>
      <c r="I14" s="58"/>
      <c r="J14" s="58"/>
      <c r="K14" s="58"/>
      <c r="L14" s="58"/>
      <c r="M14" s="58"/>
      <c r="Q14" s="38"/>
    </row>
    <row r="15" spans="1:17" s="37" customFormat="1" ht="18" customHeight="1" thickBot="1" x14ac:dyDescent="0.5">
      <c r="A15" s="21"/>
      <c r="B15" s="21"/>
      <c r="C15" s="79" t="s">
        <v>113</v>
      </c>
      <c r="F15" s="77"/>
      <c r="G15" s="78"/>
      <c r="H15" s="79"/>
      <c r="I15" s="39"/>
      <c r="Q15" s="38"/>
    </row>
    <row r="16" spans="1:17" s="37" customFormat="1" ht="18" customHeight="1" thickBot="1" x14ac:dyDescent="0.5">
      <c r="A16" s="21"/>
      <c r="B16" s="21"/>
      <c r="C16" s="76"/>
      <c r="E16" s="37" t="s">
        <v>181</v>
      </c>
      <c r="G16" s="448"/>
      <c r="H16" s="449"/>
      <c r="I16" s="450"/>
      <c r="J16" s="39"/>
      <c r="Q16" s="38"/>
    </row>
    <row r="17" spans="1:22" s="37" customFormat="1" ht="18" customHeight="1" thickBot="1" x14ac:dyDescent="0.5">
      <c r="A17" s="21"/>
      <c r="B17" s="21"/>
      <c r="C17" s="76"/>
      <c r="E17" s="37" t="s">
        <v>75</v>
      </c>
      <c r="G17" s="442"/>
      <c r="H17" s="443"/>
      <c r="I17" s="130" t="s">
        <v>132</v>
      </c>
      <c r="J17" s="80" t="s">
        <v>76</v>
      </c>
      <c r="K17" s="210" t="str">
        <f>IF(ISERROR(U21/U20),"",U21/U20)</f>
        <v/>
      </c>
      <c r="L17" s="37" t="s">
        <v>77</v>
      </c>
      <c r="Q17" s="38"/>
    </row>
    <row r="18" spans="1:22" s="37" customFormat="1" ht="18" customHeight="1" x14ac:dyDescent="0.45">
      <c r="A18" s="21"/>
      <c r="B18" s="21"/>
      <c r="C18" s="76"/>
      <c r="F18" s="77"/>
      <c r="G18" s="78"/>
      <c r="H18" s="79"/>
      <c r="I18" s="39"/>
      <c r="Q18" s="38"/>
    </row>
    <row r="19" spans="1:22" s="37" customFormat="1" ht="18" customHeight="1" thickBot="1" x14ac:dyDescent="0.5">
      <c r="F19" s="440" t="s">
        <v>64</v>
      </c>
      <c r="G19" s="441"/>
      <c r="H19" s="72" t="s">
        <v>24</v>
      </c>
      <c r="I19" s="129" t="str">
        <f>IF(ISERROR(DATE(自己チェック表の構成・入力の手順等!E21,自己チェック表の構成・入力の手順等!G21,1)),"",DATE(自己チェック表の構成・入力の手順等!E21,自己チェック表の構成・入力の手順等!G21,1))</f>
        <v/>
      </c>
      <c r="J19" s="129" t="str">
        <f>IF(ISERROR(EDATE(I19,1)),"",EDATE(I19,1))</f>
        <v/>
      </c>
      <c r="K19" s="129" t="str">
        <f t="shared" ref="K19:T19" si="0">IF(ISERROR(EDATE(J19,1)),"",EDATE(J19,1))</f>
        <v/>
      </c>
      <c r="L19" s="129" t="str">
        <f t="shared" si="0"/>
        <v/>
      </c>
      <c r="M19" s="129" t="str">
        <f t="shared" si="0"/>
        <v/>
      </c>
      <c r="N19" s="129" t="str">
        <f t="shared" si="0"/>
        <v/>
      </c>
      <c r="O19" s="129" t="str">
        <f t="shared" si="0"/>
        <v/>
      </c>
      <c r="P19" s="129" t="str">
        <f t="shared" si="0"/>
        <v/>
      </c>
      <c r="Q19" s="129" t="str">
        <f t="shared" si="0"/>
        <v/>
      </c>
      <c r="R19" s="129" t="str">
        <f t="shared" si="0"/>
        <v/>
      </c>
      <c r="S19" s="129" t="str">
        <f t="shared" si="0"/>
        <v/>
      </c>
      <c r="T19" s="129" t="str">
        <f t="shared" si="0"/>
        <v/>
      </c>
      <c r="U19" s="8" t="s">
        <v>25</v>
      </c>
      <c r="V19" s="44" t="s">
        <v>61</v>
      </c>
    </row>
    <row r="20" spans="1:22" s="37" customFormat="1" ht="18" customHeight="1" x14ac:dyDescent="0.45">
      <c r="F20" s="451" t="s">
        <v>53</v>
      </c>
      <c r="G20" s="452"/>
      <c r="H20" s="162" t="s">
        <v>26</v>
      </c>
      <c r="I20" s="187"/>
      <c r="J20" s="188"/>
      <c r="K20" s="188"/>
      <c r="L20" s="188"/>
      <c r="M20" s="188"/>
      <c r="N20" s="188"/>
      <c r="O20" s="188"/>
      <c r="P20" s="188"/>
      <c r="Q20" s="188"/>
      <c r="R20" s="188"/>
      <c r="S20" s="188"/>
      <c r="T20" s="189"/>
      <c r="U20" s="190" t="str">
        <f>IF(SUM(I20:T20)=0,"",SUM(I20:T20))</f>
        <v/>
      </c>
      <c r="V20" s="115" t="str">
        <f>IF(ISERROR(U20/12),"",U20/12)</f>
        <v/>
      </c>
    </row>
    <row r="21" spans="1:22" s="37" customFormat="1" ht="18" customHeight="1" thickBot="1" x14ac:dyDescent="0.5">
      <c r="F21" s="451" t="s">
        <v>54</v>
      </c>
      <c r="G21" s="452"/>
      <c r="H21" s="128" t="s">
        <v>27</v>
      </c>
      <c r="I21" s="167"/>
      <c r="J21" s="168"/>
      <c r="K21" s="168"/>
      <c r="L21" s="168"/>
      <c r="M21" s="168"/>
      <c r="N21" s="168"/>
      <c r="O21" s="168"/>
      <c r="P21" s="168"/>
      <c r="Q21" s="168"/>
      <c r="R21" s="168"/>
      <c r="S21" s="168"/>
      <c r="T21" s="169"/>
      <c r="U21" s="170" t="str">
        <f>IF(COUNTBLANK(I21:T21)=12,"",SUM(I21:T21))</f>
        <v/>
      </c>
      <c r="V21" s="166" t="str">
        <f>IF(ISERROR(U21/12),"",U21/12)</f>
        <v/>
      </c>
    </row>
    <row r="22" spans="1:22" s="37" customFormat="1" ht="18" customHeight="1" x14ac:dyDescent="0.45">
      <c r="F22" s="451" t="s">
        <v>29</v>
      </c>
      <c r="G22" s="452"/>
      <c r="H22" s="3" t="s">
        <v>28</v>
      </c>
      <c r="I22" s="191" t="str">
        <f t="shared" ref="I22:T22" si="1">IF((I20*$G$17)=0,"",I20*$G$17)</f>
        <v/>
      </c>
      <c r="J22" s="191" t="str">
        <f t="shared" si="1"/>
        <v/>
      </c>
      <c r="K22" s="191" t="str">
        <f t="shared" si="1"/>
        <v/>
      </c>
      <c r="L22" s="191" t="str">
        <f t="shared" si="1"/>
        <v/>
      </c>
      <c r="M22" s="191" t="str">
        <f t="shared" si="1"/>
        <v/>
      </c>
      <c r="N22" s="191" t="str">
        <f t="shared" si="1"/>
        <v/>
      </c>
      <c r="O22" s="191" t="str">
        <f t="shared" si="1"/>
        <v/>
      </c>
      <c r="P22" s="191" t="str">
        <f t="shared" si="1"/>
        <v/>
      </c>
      <c r="Q22" s="191" t="str">
        <f t="shared" si="1"/>
        <v/>
      </c>
      <c r="R22" s="191" t="str">
        <f t="shared" si="1"/>
        <v/>
      </c>
      <c r="S22" s="191" t="str">
        <f t="shared" si="1"/>
        <v/>
      </c>
      <c r="T22" s="191" t="str">
        <f t="shared" si="1"/>
        <v/>
      </c>
      <c r="U22" s="192" t="str">
        <f>IF(ISERROR(U20*$G$17),"",U20*$G$17)</f>
        <v/>
      </c>
      <c r="V22" s="115" t="str">
        <f>IF(ISERROR(U22/12),"",U22/12)</f>
        <v/>
      </c>
    </row>
    <row r="23" spans="1:22" s="37" customFormat="1" ht="18" customHeight="1" x14ac:dyDescent="0.45">
      <c r="Q23" s="38"/>
    </row>
    <row r="24" spans="1:22" s="37" customFormat="1" ht="18" customHeight="1" thickBot="1" x14ac:dyDescent="0.5">
      <c r="A24" s="21"/>
      <c r="B24" s="21"/>
      <c r="C24" s="79" t="s">
        <v>114</v>
      </c>
      <c r="F24" s="77"/>
      <c r="G24" s="78"/>
      <c r="H24" s="79"/>
      <c r="I24" s="39"/>
      <c r="Q24" s="38"/>
    </row>
    <row r="25" spans="1:22" s="37" customFormat="1" ht="18" customHeight="1" thickBot="1" x14ac:dyDescent="0.5">
      <c r="A25" s="21"/>
      <c r="B25" s="21"/>
      <c r="C25" s="76"/>
      <c r="E25" s="37" t="s">
        <v>181</v>
      </c>
      <c r="G25" s="448"/>
      <c r="H25" s="449"/>
      <c r="I25" s="450"/>
      <c r="J25" s="39"/>
      <c r="Q25" s="38"/>
    </row>
    <row r="26" spans="1:22" s="37" customFormat="1" ht="18" customHeight="1" thickBot="1" x14ac:dyDescent="0.5">
      <c r="A26" s="21"/>
      <c r="B26" s="21"/>
      <c r="C26" s="76"/>
      <c r="E26" s="37" t="s">
        <v>75</v>
      </c>
      <c r="G26" s="442"/>
      <c r="H26" s="443"/>
      <c r="I26" s="130" t="s">
        <v>132</v>
      </c>
      <c r="J26" s="80" t="s">
        <v>76</v>
      </c>
      <c r="K26" s="210" t="str">
        <f>IF(ISERROR(U30/U29),"",U30/U29)</f>
        <v/>
      </c>
      <c r="L26" s="37" t="s">
        <v>77</v>
      </c>
      <c r="Q26" s="38"/>
    </row>
    <row r="27" spans="1:22" s="37" customFormat="1" ht="18" customHeight="1" x14ac:dyDescent="0.45">
      <c r="A27" s="21"/>
      <c r="B27" s="21"/>
      <c r="C27" s="76"/>
      <c r="F27" s="77"/>
      <c r="G27" s="78"/>
      <c r="H27" s="79"/>
      <c r="I27" s="39"/>
      <c r="Q27" s="38"/>
    </row>
    <row r="28" spans="1:22" s="37" customFormat="1" ht="18" customHeight="1" thickBot="1" x14ac:dyDescent="0.5">
      <c r="F28" s="440" t="s">
        <v>64</v>
      </c>
      <c r="G28" s="441"/>
      <c r="H28" s="7" t="s">
        <v>24</v>
      </c>
      <c r="I28" s="129" t="str">
        <f>IF(ISERROR(DATE(自己チェック表の構成・入力の手順等!E21,自己チェック表の構成・入力の手順等!G21,1)),"",DATE(自己チェック表の構成・入力の手順等!E21,自己チェック表の構成・入力の手順等!G21,1))</f>
        <v/>
      </c>
      <c r="J28" s="129" t="str">
        <f>IF(ISERROR(EDATE(I28,1)),"",EDATE(I28,1))</f>
        <v/>
      </c>
      <c r="K28" s="129" t="str">
        <f t="shared" ref="K28:T28" si="2">IF(ISERROR(EDATE(J28,1)),"",EDATE(J28,1))</f>
        <v/>
      </c>
      <c r="L28" s="129" t="str">
        <f t="shared" si="2"/>
        <v/>
      </c>
      <c r="M28" s="129" t="str">
        <f t="shared" si="2"/>
        <v/>
      </c>
      <c r="N28" s="129" t="str">
        <f t="shared" si="2"/>
        <v/>
      </c>
      <c r="O28" s="129" t="str">
        <f t="shared" si="2"/>
        <v/>
      </c>
      <c r="P28" s="129" t="str">
        <f t="shared" si="2"/>
        <v/>
      </c>
      <c r="Q28" s="129" t="str">
        <f t="shared" si="2"/>
        <v/>
      </c>
      <c r="R28" s="129" t="str">
        <f t="shared" si="2"/>
        <v/>
      </c>
      <c r="S28" s="129" t="str">
        <f t="shared" si="2"/>
        <v/>
      </c>
      <c r="T28" s="129" t="str">
        <f t="shared" si="2"/>
        <v/>
      </c>
      <c r="U28" s="8" t="s">
        <v>25</v>
      </c>
      <c r="V28" s="44" t="s">
        <v>61</v>
      </c>
    </row>
    <row r="29" spans="1:22" s="37" customFormat="1" ht="18" customHeight="1" x14ac:dyDescent="0.45">
      <c r="F29" s="436" t="s">
        <v>53</v>
      </c>
      <c r="G29" s="437"/>
      <c r="H29" s="162" t="s">
        <v>26</v>
      </c>
      <c r="I29" s="187"/>
      <c r="J29" s="188"/>
      <c r="K29" s="188"/>
      <c r="L29" s="188"/>
      <c r="M29" s="188"/>
      <c r="N29" s="188"/>
      <c r="O29" s="188"/>
      <c r="P29" s="188"/>
      <c r="Q29" s="188"/>
      <c r="R29" s="188"/>
      <c r="S29" s="188"/>
      <c r="T29" s="189"/>
      <c r="U29" s="190" t="str">
        <f>IF(SUM(I29:T29)=0,"",SUM(I29:T29))</f>
        <v/>
      </c>
      <c r="V29" s="115" t="str">
        <f>IF(ISERROR(U29/12),"",U29/12)</f>
        <v/>
      </c>
    </row>
    <row r="30" spans="1:22" s="37" customFormat="1" ht="18" customHeight="1" thickBot="1" x14ac:dyDescent="0.5">
      <c r="F30" s="436" t="s">
        <v>54</v>
      </c>
      <c r="G30" s="437"/>
      <c r="H30" s="128" t="s">
        <v>27</v>
      </c>
      <c r="I30" s="167"/>
      <c r="J30" s="168"/>
      <c r="K30" s="168"/>
      <c r="L30" s="168"/>
      <c r="M30" s="168"/>
      <c r="N30" s="168"/>
      <c r="O30" s="168"/>
      <c r="P30" s="168"/>
      <c r="Q30" s="168"/>
      <c r="R30" s="168"/>
      <c r="S30" s="168"/>
      <c r="T30" s="169"/>
      <c r="U30" s="170" t="str">
        <f>IF(COUNTBLANK(I30:T30)=12,"",SUM(I30:T30))</f>
        <v/>
      </c>
      <c r="V30" s="166" t="str">
        <f>IF(ISERROR(U30/12),"",U30/12)</f>
        <v/>
      </c>
    </row>
    <row r="31" spans="1:22" s="37" customFormat="1" ht="18" customHeight="1" x14ac:dyDescent="0.45">
      <c r="F31" s="436" t="s">
        <v>29</v>
      </c>
      <c r="G31" s="437"/>
      <c r="H31" s="3" t="s">
        <v>28</v>
      </c>
      <c r="I31" s="191" t="str">
        <f t="shared" ref="I31:T31" si="3">IF(I29*$G$26=0,"",I29*$G$26)</f>
        <v/>
      </c>
      <c r="J31" s="191" t="str">
        <f t="shared" si="3"/>
        <v/>
      </c>
      <c r="K31" s="191" t="str">
        <f t="shared" si="3"/>
        <v/>
      </c>
      <c r="L31" s="191" t="str">
        <f t="shared" si="3"/>
        <v/>
      </c>
      <c r="M31" s="191" t="str">
        <f t="shared" si="3"/>
        <v/>
      </c>
      <c r="N31" s="191" t="str">
        <f t="shared" si="3"/>
        <v/>
      </c>
      <c r="O31" s="191" t="str">
        <f t="shared" si="3"/>
        <v/>
      </c>
      <c r="P31" s="191" t="str">
        <f t="shared" si="3"/>
        <v/>
      </c>
      <c r="Q31" s="191" t="str">
        <f t="shared" si="3"/>
        <v/>
      </c>
      <c r="R31" s="191" t="str">
        <f t="shared" si="3"/>
        <v/>
      </c>
      <c r="S31" s="191" t="str">
        <f t="shared" si="3"/>
        <v/>
      </c>
      <c r="T31" s="191" t="str">
        <f t="shared" si="3"/>
        <v/>
      </c>
      <c r="U31" s="192" t="str">
        <f>IF(ISERROR(U29*$G$26),"",U29*$G$26)</f>
        <v/>
      </c>
      <c r="V31" s="115" t="str">
        <f>IF(ISERROR(U31/12),"",U31/12)</f>
        <v/>
      </c>
    </row>
    <row r="32" spans="1:22" s="37" customFormat="1" ht="18" customHeight="1" x14ac:dyDescent="0.45">
      <c r="F32" s="73"/>
      <c r="G32" s="57"/>
      <c r="Q32" s="38"/>
    </row>
    <row r="33" spans="1:22" s="37" customFormat="1" ht="18" customHeight="1" thickBot="1" x14ac:dyDescent="0.5">
      <c r="A33" s="21"/>
      <c r="B33" s="21"/>
      <c r="C33" s="79" t="s">
        <v>115</v>
      </c>
      <c r="F33" s="77"/>
      <c r="G33" s="78"/>
      <c r="H33" s="79"/>
      <c r="I33" s="39"/>
      <c r="Q33" s="38"/>
    </row>
    <row r="34" spans="1:22" s="37" customFormat="1" ht="18" customHeight="1" thickBot="1" x14ac:dyDescent="0.5">
      <c r="A34" s="21"/>
      <c r="B34" s="21"/>
      <c r="C34" s="76"/>
      <c r="E34" s="37" t="s">
        <v>181</v>
      </c>
      <c r="G34" s="448"/>
      <c r="H34" s="449"/>
      <c r="I34" s="450"/>
      <c r="J34" s="39"/>
      <c r="Q34" s="38"/>
    </row>
    <row r="35" spans="1:22" s="37" customFormat="1" ht="18" customHeight="1" thickBot="1" x14ac:dyDescent="0.5">
      <c r="A35" s="21"/>
      <c r="B35" s="21"/>
      <c r="C35" s="76"/>
      <c r="E35" s="37" t="s">
        <v>75</v>
      </c>
      <c r="G35" s="442"/>
      <c r="H35" s="443"/>
      <c r="I35" s="130" t="s">
        <v>132</v>
      </c>
      <c r="J35" s="80" t="s">
        <v>76</v>
      </c>
      <c r="K35" s="210" t="str">
        <f>IF(ISERROR(U39/U38),"",U39/U38)</f>
        <v/>
      </c>
      <c r="L35" s="37" t="s">
        <v>77</v>
      </c>
      <c r="Q35" s="38"/>
    </row>
    <row r="36" spans="1:22" s="37" customFormat="1" ht="18" customHeight="1" x14ac:dyDescent="0.45">
      <c r="A36" s="21"/>
      <c r="B36" s="21"/>
      <c r="C36" s="76"/>
      <c r="F36" s="77"/>
      <c r="G36" s="78"/>
      <c r="H36" s="79"/>
      <c r="I36" s="39"/>
      <c r="Q36" s="38"/>
    </row>
    <row r="37" spans="1:22" s="37" customFormat="1" ht="18" customHeight="1" thickBot="1" x14ac:dyDescent="0.5">
      <c r="F37" s="440" t="s">
        <v>64</v>
      </c>
      <c r="G37" s="441"/>
      <c r="H37" s="7" t="s">
        <v>24</v>
      </c>
      <c r="I37" s="129" t="str">
        <f>IF(ISERROR(DATE(自己チェック表の構成・入力の手順等!E21,自己チェック表の構成・入力の手順等!G21,1)),"",DATE(自己チェック表の構成・入力の手順等!E21,自己チェック表の構成・入力の手順等!G21,1))</f>
        <v/>
      </c>
      <c r="J37" s="129" t="str">
        <f>IF(ISERROR(EDATE(I37,1)),"",EDATE(I37,1))</f>
        <v/>
      </c>
      <c r="K37" s="129" t="str">
        <f t="shared" ref="K37:T37" si="4">IF(ISERROR(EDATE(J37,1)),"",EDATE(J37,1))</f>
        <v/>
      </c>
      <c r="L37" s="129" t="str">
        <f t="shared" si="4"/>
        <v/>
      </c>
      <c r="M37" s="129" t="str">
        <f t="shared" si="4"/>
        <v/>
      </c>
      <c r="N37" s="129" t="str">
        <f t="shared" si="4"/>
        <v/>
      </c>
      <c r="O37" s="129" t="str">
        <f t="shared" si="4"/>
        <v/>
      </c>
      <c r="P37" s="129" t="str">
        <f t="shared" si="4"/>
        <v/>
      </c>
      <c r="Q37" s="129" t="str">
        <f t="shared" si="4"/>
        <v/>
      </c>
      <c r="R37" s="129" t="str">
        <f t="shared" si="4"/>
        <v/>
      </c>
      <c r="S37" s="129" t="str">
        <f t="shared" si="4"/>
        <v/>
      </c>
      <c r="T37" s="129" t="str">
        <f t="shared" si="4"/>
        <v/>
      </c>
      <c r="U37" s="8" t="s">
        <v>25</v>
      </c>
      <c r="V37" s="44" t="s">
        <v>61</v>
      </c>
    </row>
    <row r="38" spans="1:22" s="37" customFormat="1" ht="18" customHeight="1" x14ac:dyDescent="0.45">
      <c r="F38" s="436" t="s">
        <v>53</v>
      </c>
      <c r="G38" s="437"/>
      <c r="H38" s="162" t="s">
        <v>26</v>
      </c>
      <c r="I38" s="187"/>
      <c r="J38" s="188"/>
      <c r="K38" s="188"/>
      <c r="L38" s="188"/>
      <c r="M38" s="188"/>
      <c r="N38" s="188"/>
      <c r="O38" s="188"/>
      <c r="P38" s="188"/>
      <c r="Q38" s="188"/>
      <c r="R38" s="188"/>
      <c r="S38" s="188"/>
      <c r="T38" s="189"/>
      <c r="U38" s="190" t="str">
        <f>IF(SUM(I38:T38)=0,"",SUM(I38:T38))</f>
        <v/>
      </c>
      <c r="V38" s="115" t="str">
        <f>IF(ISERROR(U38/12),"",U38/12)</f>
        <v/>
      </c>
    </row>
    <row r="39" spans="1:22" s="37" customFormat="1" ht="18" customHeight="1" thickBot="1" x14ac:dyDescent="0.5">
      <c r="F39" s="436" t="s">
        <v>54</v>
      </c>
      <c r="G39" s="437"/>
      <c r="H39" s="128" t="s">
        <v>27</v>
      </c>
      <c r="I39" s="167"/>
      <c r="J39" s="168"/>
      <c r="K39" s="168"/>
      <c r="L39" s="168"/>
      <c r="M39" s="168"/>
      <c r="N39" s="168"/>
      <c r="O39" s="168"/>
      <c r="P39" s="168"/>
      <c r="Q39" s="168"/>
      <c r="R39" s="168"/>
      <c r="S39" s="168"/>
      <c r="T39" s="169"/>
      <c r="U39" s="170" t="str">
        <f>IF(COUNTBLANK(I39:T39)=12,"",SUM(I39:T39))</f>
        <v/>
      </c>
      <c r="V39" s="166" t="str">
        <f>IF(ISERROR(U39/12),"",U39/12)</f>
        <v/>
      </c>
    </row>
    <row r="40" spans="1:22" s="37" customFormat="1" ht="18" customHeight="1" x14ac:dyDescent="0.45">
      <c r="F40" s="436" t="s">
        <v>29</v>
      </c>
      <c r="G40" s="437"/>
      <c r="H40" s="3" t="s">
        <v>28</v>
      </c>
      <c r="I40" s="191" t="str">
        <f t="shared" ref="I40:T40" si="5">IF(I38*$G$35=0,"",I38*$G$35)</f>
        <v/>
      </c>
      <c r="J40" s="191" t="str">
        <f t="shared" si="5"/>
        <v/>
      </c>
      <c r="K40" s="191" t="str">
        <f t="shared" si="5"/>
        <v/>
      </c>
      <c r="L40" s="191" t="str">
        <f t="shared" si="5"/>
        <v/>
      </c>
      <c r="M40" s="191" t="str">
        <f t="shared" si="5"/>
        <v/>
      </c>
      <c r="N40" s="191" t="str">
        <f t="shared" si="5"/>
        <v/>
      </c>
      <c r="O40" s="191" t="str">
        <f t="shared" si="5"/>
        <v/>
      </c>
      <c r="P40" s="191" t="str">
        <f t="shared" si="5"/>
        <v/>
      </c>
      <c r="Q40" s="191" t="str">
        <f t="shared" si="5"/>
        <v/>
      </c>
      <c r="R40" s="191" t="str">
        <f t="shared" si="5"/>
        <v/>
      </c>
      <c r="S40" s="191" t="str">
        <f t="shared" si="5"/>
        <v/>
      </c>
      <c r="T40" s="191" t="str">
        <f t="shared" si="5"/>
        <v/>
      </c>
      <c r="U40" s="192" t="str">
        <f>IF(ISERROR(U38*$G$35),"",U38*$G$35)</f>
        <v/>
      </c>
      <c r="V40" s="115" t="str">
        <f>IF(ISERROR(U40/12),"",U40/12)</f>
        <v/>
      </c>
    </row>
    <row r="41" spans="1:22" s="37" customFormat="1" ht="18" customHeight="1" x14ac:dyDescent="0.45">
      <c r="F41" s="73"/>
      <c r="G41" s="57"/>
      <c r="Q41" s="38"/>
    </row>
    <row r="42" spans="1:22" s="37" customFormat="1" ht="18" customHeight="1" thickBot="1" x14ac:dyDescent="0.5">
      <c r="A42" s="21"/>
      <c r="B42" s="21"/>
      <c r="C42" s="226" t="s">
        <v>147</v>
      </c>
      <c r="F42" s="77"/>
      <c r="G42" s="78"/>
      <c r="H42" s="79"/>
      <c r="I42" s="39"/>
      <c r="Q42" s="38"/>
    </row>
    <row r="43" spans="1:22" s="37" customFormat="1" ht="18" customHeight="1" thickBot="1" x14ac:dyDescent="0.5">
      <c r="A43" s="21"/>
      <c r="B43" s="21"/>
      <c r="C43" s="76"/>
      <c r="E43" s="37" t="s">
        <v>117</v>
      </c>
      <c r="G43" s="445"/>
      <c r="H43" s="446"/>
      <c r="I43" s="447"/>
      <c r="J43" s="39"/>
      <c r="Q43" s="38"/>
    </row>
    <row r="44" spans="1:22" s="37" customFormat="1" ht="18" customHeight="1" thickBot="1" x14ac:dyDescent="0.5">
      <c r="A44" s="21"/>
      <c r="B44" s="21"/>
      <c r="C44" s="76"/>
      <c r="E44" s="37" t="s">
        <v>75</v>
      </c>
      <c r="G44" s="442"/>
      <c r="H44" s="443"/>
      <c r="I44" s="130" t="s">
        <v>132</v>
      </c>
      <c r="J44" s="80" t="s">
        <v>76</v>
      </c>
      <c r="K44" s="210" t="str">
        <f>IF(ISERROR(U48/U47),"",U48/U47)</f>
        <v/>
      </c>
      <c r="L44" s="37" t="s">
        <v>77</v>
      </c>
      <c r="Q44" s="38"/>
    </row>
    <row r="45" spans="1:22" s="37" customFormat="1" ht="18" customHeight="1" x14ac:dyDescent="0.45">
      <c r="A45" s="21"/>
      <c r="B45" s="21"/>
      <c r="C45" s="76"/>
      <c r="F45" s="77"/>
      <c r="G45" s="78"/>
      <c r="H45" s="79"/>
      <c r="I45" s="39"/>
      <c r="Q45" s="38"/>
    </row>
    <row r="46" spans="1:22" s="37" customFormat="1" ht="18" customHeight="1" thickBot="1" x14ac:dyDescent="0.5">
      <c r="F46" s="440" t="s">
        <v>64</v>
      </c>
      <c r="G46" s="441"/>
      <c r="H46" s="7" t="s">
        <v>24</v>
      </c>
      <c r="I46" s="285" t="str">
        <f>IF(ISERROR(DATE(自己チェック表の構成・入力の手順等!E21,自己チェック表の構成・入力の手順等!G21,1)),"",DATE(自己チェック表の構成・入力の手順等!E21,自己チェック表の構成・入力の手順等!G21,1))</f>
        <v/>
      </c>
      <c r="J46" s="285" t="str">
        <f>IF(ISERROR(EDATE(I46,1)),"",EDATE(I46,1))</f>
        <v/>
      </c>
      <c r="K46" s="285" t="str">
        <f t="shared" ref="K46" si="6">IF(ISERROR(EDATE(J46,1)),"",EDATE(J46,1))</f>
        <v/>
      </c>
      <c r="L46" s="285" t="str">
        <f t="shared" ref="L46" si="7">IF(ISERROR(EDATE(K46,1)),"",EDATE(K46,1))</f>
        <v/>
      </c>
      <c r="M46" s="285" t="str">
        <f t="shared" ref="M46" si="8">IF(ISERROR(EDATE(L46,1)),"",EDATE(L46,1))</f>
        <v/>
      </c>
      <c r="N46" s="285" t="str">
        <f t="shared" ref="N46" si="9">IF(ISERROR(EDATE(M46,1)),"",EDATE(M46,1))</f>
        <v/>
      </c>
      <c r="O46" s="285" t="str">
        <f t="shared" ref="O46" si="10">IF(ISERROR(EDATE(N46,1)),"",EDATE(N46,1))</f>
        <v/>
      </c>
      <c r="P46" s="285" t="str">
        <f t="shared" ref="P46" si="11">IF(ISERROR(EDATE(O46,1)),"",EDATE(O46,1))</f>
        <v/>
      </c>
      <c r="Q46" s="285" t="str">
        <f t="shared" ref="Q46" si="12">IF(ISERROR(EDATE(P46,1)),"",EDATE(P46,1))</f>
        <v/>
      </c>
      <c r="R46" s="285" t="str">
        <f t="shared" ref="R46" si="13">IF(ISERROR(EDATE(Q46,1)),"",EDATE(Q46,1))</f>
        <v/>
      </c>
      <c r="S46" s="285" t="str">
        <f t="shared" ref="S46" si="14">IF(ISERROR(EDATE(R46,1)),"",EDATE(R46,1))</f>
        <v/>
      </c>
      <c r="T46" s="285" t="str">
        <f t="shared" ref="T46" si="15">IF(ISERROR(EDATE(S46,1)),"",EDATE(S46,1))</f>
        <v/>
      </c>
      <c r="U46" s="8" t="s">
        <v>25</v>
      </c>
      <c r="V46" s="44" t="s">
        <v>61</v>
      </c>
    </row>
    <row r="47" spans="1:22" s="37" customFormat="1" ht="18" customHeight="1" x14ac:dyDescent="0.45">
      <c r="F47" s="436" t="s">
        <v>125</v>
      </c>
      <c r="G47" s="437"/>
      <c r="H47" s="162" t="s">
        <v>26</v>
      </c>
      <c r="I47" s="187"/>
      <c r="J47" s="188"/>
      <c r="K47" s="188"/>
      <c r="L47" s="188"/>
      <c r="M47" s="188"/>
      <c r="N47" s="188"/>
      <c r="O47" s="188"/>
      <c r="P47" s="188"/>
      <c r="Q47" s="188"/>
      <c r="R47" s="188"/>
      <c r="S47" s="188"/>
      <c r="T47" s="189"/>
      <c r="U47" s="190" t="str">
        <f>IF(SUM(I47:T47)=0,"",SUM(I47:T47))</f>
        <v/>
      </c>
      <c r="V47" s="115" t="str">
        <f>IF(ISERROR(U47/12),"",U47/12)</f>
        <v/>
      </c>
    </row>
    <row r="48" spans="1:22" s="37" customFormat="1" ht="18" customHeight="1" thickBot="1" x14ac:dyDescent="0.5">
      <c r="F48" s="436" t="s">
        <v>54</v>
      </c>
      <c r="G48" s="437"/>
      <c r="H48" s="128" t="s">
        <v>27</v>
      </c>
      <c r="I48" s="167"/>
      <c r="J48" s="168"/>
      <c r="K48" s="168"/>
      <c r="L48" s="168"/>
      <c r="M48" s="168"/>
      <c r="N48" s="168"/>
      <c r="O48" s="168"/>
      <c r="P48" s="168"/>
      <c r="Q48" s="168"/>
      <c r="R48" s="168"/>
      <c r="S48" s="168"/>
      <c r="T48" s="169"/>
      <c r="U48" s="170" t="str">
        <f>IF(COUNTBLANK(I48:T48)=12,"",SUM(I48:T48))</f>
        <v/>
      </c>
      <c r="V48" s="166" t="str">
        <f>IF(ISERROR(U48/12),"",U48/12)</f>
        <v/>
      </c>
    </row>
    <row r="49" spans="1:22" s="37" customFormat="1" ht="18" customHeight="1" x14ac:dyDescent="0.45">
      <c r="F49" s="436" t="s">
        <v>29</v>
      </c>
      <c r="G49" s="437"/>
      <c r="H49" s="3" t="s">
        <v>28</v>
      </c>
      <c r="I49" s="191" t="str">
        <f>IF(I47*$G$44=0,"",I47*$G$44)</f>
        <v/>
      </c>
      <c r="J49" s="191" t="str">
        <f>IF(J47*$G$44=0,"",J47*$G$44)</f>
        <v/>
      </c>
      <c r="K49" s="191" t="str">
        <f>IF(K47*$G$44=0,"",K47*$G$44)</f>
        <v/>
      </c>
      <c r="L49" s="191" t="str">
        <f>IF(L47*$G$44=0,"",L47*$G$44)</f>
        <v/>
      </c>
      <c r="M49" s="191" t="str">
        <f>IF(M47*$G$44=0,"",M47*$G$44)</f>
        <v/>
      </c>
      <c r="N49" s="191" t="str">
        <f>IF(N47*$G$44=0,"",N47*$G$44)</f>
        <v/>
      </c>
      <c r="O49" s="191" t="str">
        <f>IF(O47*$G$44=0,"",O47*$G$44)</f>
        <v/>
      </c>
      <c r="P49" s="191" t="str">
        <f>IF(P47*$G$44=0,"",P47*$G$44)</f>
        <v/>
      </c>
      <c r="Q49" s="191" t="str">
        <f>IF(Q47*$G$44=0,"",Q47*$G$44)</f>
        <v/>
      </c>
      <c r="R49" s="191" t="str">
        <f>IF(R47*$G$44=0,"",R47*$G$44)</f>
        <v/>
      </c>
      <c r="S49" s="191" t="str">
        <f>IF(S47*$G$44=0,"",S47*$G$44)</f>
        <v/>
      </c>
      <c r="T49" s="191" t="str">
        <f>IF(T47*$G$44=0,"",T47*$G$44)</f>
        <v/>
      </c>
      <c r="U49" s="192" t="str">
        <f>IF(ISERROR(U47*$G$44),"",U47*$G$44)</f>
        <v/>
      </c>
      <c r="V49" s="115" t="str">
        <f>IF(ISERROR(U49/12),"",U49/12)</f>
        <v/>
      </c>
    </row>
    <row r="50" spans="1:22" s="37" customFormat="1" ht="18" customHeight="1" x14ac:dyDescent="0.45">
      <c r="F50" s="73"/>
      <c r="G50" s="57"/>
      <c r="Q50" s="38"/>
    </row>
    <row r="51" spans="1:22" s="37" customFormat="1" ht="18" customHeight="1" thickBot="1" x14ac:dyDescent="0.5">
      <c r="A51" s="21"/>
      <c r="B51" s="21"/>
      <c r="C51" s="79" t="s">
        <v>116</v>
      </c>
      <c r="F51" s="77"/>
      <c r="G51" s="78"/>
      <c r="H51" s="79"/>
      <c r="I51" s="39"/>
      <c r="Q51" s="38"/>
    </row>
    <row r="52" spans="1:22" s="37" customFormat="1" ht="18" customHeight="1" thickBot="1" x14ac:dyDescent="0.5">
      <c r="A52" s="21"/>
      <c r="B52" s="21"/>
      <c r="C52" s="76"/>
      <c r="E52" s="37" t="s">
        <v>117</v>
      </c>
      <c r="G52" s="445"/>
      <c r="H52" s="446"/>
      <c r="I52" s="447"/>
      <c r="J52" s="39"/>
      <c r="Q52" s="38"/>
    </row>
    <row r="53" spans="1:22" s="37" customFormat="1" ht="18" customHeight="1" x14ac:dyDescent="0.45">
      <c r="A53" s="21"/>
      <c r="B53" s="21"/>
      <c r="C53" s="76"/>
      <c r="F53" s="77"/>
      <c r="G53" s="78"/>
      <c r="H53" s="79"/>
      <c r="I53" s="39"/>
      <c r="Q53" s="38"/>
    </row>
    <row r="54" spans="1:22" s="37" customFormat="1" ht="18" customHeight="1" thickBot="1" x14ac:dyDescent="0.5">
      <c r="F54" s="440" t="s">
        <v>64</v>
      </c>
      <c r="G54" s="441"/>
      <c r="H54" s="7" t="s">
        <v>24</v>
      </c>
      <c r="I54" s="129" t="str">
        <f>IF(ISERROR(DATE(自己チェック表の構成・入力の手順等!E21,自己チェック表の構成・入力の手順等!G21,1)),"",DATE(自己チェック表の構成・入力の手順等!E21,自己チェック表の構成・入力の手順等!G21,1))</f>
        <v/>
      </c>
      <c r="J54" s="129" t="str">
        <f>IF(ISERROR(EDATE(I54,1)),"",EDATE(I54,1))</f>
        <v/>
      </c>
      <c r="K54" s="129" t="str">
        <f t="shared" ref="K54:T54" si="16">IF(ISERROR(EDATE(J54,1)),"",EDATE(J54,1))</f>
        <v/>
      </c>
      <c r="L54" s="129" t="str">
        <f t="shared" si="16"/>
        <v/>
      </c>
      <c r="M54" s="129" t="str">
        <f t="shared" si="16"/>
        <v/>
      </c>
      <c r="N54" s="129" t="str">
        <f t="shared" si="16"/>
        <v/>
      </c>
      <c r="O54" s="129" t="str">
        <f t="shared" si="16"/>
        <v/>
      </c>
      <c r="P54" s="129" t="str">
        <f t="shared" si="16"/>
        <v/>
      </c>
      <c r="Q54" s="129" t="str">
        <f t="shared" si="16"/>
        <v/>
      </c>
      <c r="R54" s="129" t="str">
        <f t="shared" si="16"/>
        <v/>
      </c>
      <c r="S54" s="129" t="str">
        <f t="shared" si="16"/>
        <v/>
      </c>
      <c r="T54" s="129" t="str">
        <f t="shared" si="16"/>
        <v/>
      </c>
      <c r="U54" s="8" t="s">
        <v>25</v>
      </c>
      <c r="V54" s="44" t="s">
        <v>61</v>
      </c>
    </row>
    <row r="55" spans="1:22" s="37" customFormat="1" ht="18" customHeight="1" thickBot="1" x14ac:dyDescent="0.5">
      <c r="F55" s="436" t="s">
        <v>125</v>
      </c>
      <c r="G55" s="437"/>
      <c r="H55" s="162" t="s">
        <v>26</v>
      </c>
      <c r="I55" s="193"/>
      <c r="J55" s="194"/>
      <c r="K55" s="194"/>
      <c r="L55" s="194"/>
      <c r="M55" s="194"/>
      <c r="N55" s="194"/>
      <c r="O55" s="194"/>
      <c r="P55" s="194"/>
      <c r="Q55" s="194"/>
      <c r="R55" s="194"/>
      <c r="S55" s="194"/>
      <c r="T55" s="195"/>
      <c r="U55" s="190" t="str">
        <f>IF(SUM(I55:T55)=0,"",SUM(I55:T55))</f>
        <v/>
      </c>
      <c r="V55" s="115" t="str">
        <f>IF(ISERROR(U55/12),"",U55/12)</f>
        <v/>
      </c>
    </row>
    <row r="56" spans="1:22" s="37" customFormat="1" ht="18" customHeight="1" x14ac:dyDescent="0.45">
      <c r="F56" s="73"/>
      <c r="G56" s="57"/>
      <c r="Q56" s="38"/>
    </row>
    <row r="57" spans="1:22" s="37" customFormat="1" ht="18" customHeight="1" thickBot="1" x14ac:dyDescent="0.5">
      <c r="A57" s="21"/>
      <c r="B57" s="21"/>
      <c r="C57" s="79" t="s">
        <v>118</v>
      </c>
      <c r="F57" s="77"/>
      <c r="G57" s="78"/>
      <c r="H57" s="79"/>
      <c r="I57" s="39"/>
      <c r="Q57" s="38"/>
    </row>
    <row r="58" spans="1:22" s="37" customFormat="1" ht="18" customHeight="1" thickBot="1" x14ac:dyDescent="0.5">
      <c r="A58" s="21"/>
      <c r="B58" s="21"/>
      <c r="C58" s="76"/>
      <c r="E58" s="37" t="s">
        <v>117</v>
      </c>
      <c r="G58" s="445"/>
      <c r="H58" s="446"/>
      <c r="I58" s="447"/>
      <c r="J58" s="39"/>
      <c r="Q58" s="38"/>
    </row>
    <row r="59" spans="1:22" s="37" customFormat="1" ht="18" customHeight="1" x14ac:dyDescent="0.45">
      <c r="A59" s="21"/>
      <c r="B59" s="21"/>
      <c r="C59" s="76"/>
      <c r="F59" s="77"/>
      <c r="G59" s="78"/>
      <c r="H59" s="79"/>
      <c r="I59" s="39"/>
      <c r="Q59" s="38"/>
    </row>
    <row r="60" spans="1:22" s="37" customFormat="1" ht="18" customHeight="1" thickBot="1" x14ac:dyDescent="0.5">
      <c r="F60" s="440" t="s">
        <v>64</v>
      </c>
      <c r="G60" s="441"/>
      <c r="H60" s="7" t="s">
        <v>24</v>
      </c>
      <c r="I60" s="129" t="str">
        <f>IF(ISERROR(DATE(自己チェック表の構成・入力の手順等!E21,自己チェック表の構成・入力の手順等!G21,1)),"",DATE(自己チェック表の構成・入力の手順等!E21,自己チェック表の構成・入力の手順等!G21,1))</f>
        <v/>
      </c>
      <c r="J60" s="129" t="str">
        <f>IF(ISERROR(EDATE(I60,1)),"",EDATE(I60,1))</f>
        <v/>
      </c>
      <c r="K60" s="129" t="str">
        <f t="shared" ref="K60:T60" si="17">IF(ISERROR(EDATE(J60,1)),"",EDATE(J60,1))</f>
        <v/>
      </c>
      <c r="L60" s="129" t="str">
        <f t="shared" si="17"/>
        <v/>
      </c>
      <c r="M60" s="129" t="str">
        <f t="shared" si="17"/>
        <v/>
      </c>
      <c r="N60" s="129" t="str">
        <f t="shared" si="17"/>
        <v/>
      </c>
      <c r="O60" s="129" t="str">
        <f t="shared" si="17"/>
        <v/>
      </c>
      <c r="P60" s="129" t="str">
        <f t="shared" si="17"/>
        <v/>
      </c>
      <c r="Q60" s="129" t="str">
        <f t="shared" si="17"/>
        <v/>
      </c>
      <c r="R60" s="129" t="str">
        <f t="shared" si="17"/>
        <v/>
      </c>
      <c r="S60" s="129" t="str">
        <f t="shared" si="17"/>
        <v/>
      </c>
      <c r="T60" s="129" t="str">
        <f t="shared" si="17"/>
        <v/>
      </c>
      <c r="U60" s="8" t="s">
        <v>25</v>
      </c>
      <c r="V60" s="44" t="s">
        <v>61</v>
      </c>
    </row>
    <row r="61" spans="1:22" s="37" customFormat="1" ht="18" customHeight="1" thickBot="1" x14ac:dyDescent="0.5">
      <c r="F61" s="436" t="s">
        <v>125</v>
      </c>
      <c r="G61" s="437"/>
      <c r="H61" s="162" t="s">
        <v>26</v>
      </c>
      <c r="I61" s="193"/>
      <c r="J61" s="194"/>
      <c r="K61" s="194"/>
      <c r="L61" s="194"/>
      <c r="M61" s="194"/>
      <c r="N61" s="194"/>
      <c r="O61" s="194"/>
      <c r="P61" s="194"/>
      <c r="Q61" s="194"/>
      <c r="R61" s="194"/>
      <c r="S61" s="194"/>
      <c r="T61" s="195"/>
      <c r="U61" s="190" t="str">
        <f>IF(SUM(I61:T61)=0,"",SUM(I61:T61))</f>
        <v/>
      </c>
      <c r="V61" s="115" t="str">
        <f>IF(ISERROR(U61/12),"",U61/12)</f>
        <v/>
      </c>
    </row>
    <row r="62" spans="1:22" s="37" customFormat="1" ht="18" customHeight="1" x14ac:dyDescent="0.45">
      <c r="F62" s="216"/>
      <c r="G62" s="32"/>
      <c r="H62" s="219"/>
      <c r="I62" s="217"/>
      <c r="J62" s="217"/>
      <c r="K62" s="217"/>
      <c r="L62" s="217"/>
      <c r="M62" s="217"/>
      <c r="N62" s="217"/>
      <c r="O62" s="217"/>
      <c r="P62" s="217"/>
      <c r="Q62" s="217"/>
      <c r="R62" s="217"/>
      <c r="S62" s="217"/>
      <c r="T62" s="217"/>
      <c r="U62" s="220"/>
      <c r="V62" s="218"/>
    </row>
    <row r="63" spans="1:22" s="37" customFormat="1" ht="18" customHeight="1" x14ac:dyDescent="0.45">
      <c r="C63" s="75" t="s">
        <v>122</v>
      </c>
      <c r="F63" s="73"/>
      <c r="G63" s="57"/>
      <c r="Q63" s="38"/>
    </row>
    <row r="64" spans="1:22" s="37" customFormat="1" ht="18" customHeight="1" x14ac:dyDescent="0.45">
      <c r="C64" s="75" t="s">
        <v>264</v>
      </c>
      <c r="F64" s="73"/>
      <c r="G64" s="57"/>
      <c r="Q64" s="38"/>
    </row>
    <row r="65" spans="1:22" s="37" customFormat="1" ht="18" customHeight="1" x14ac:dyDescent="0.45">
      <c r="C65" s="209" t="s">
        <v>228</v>
      </c>
      <c r="D65" s="58"/>
      <c r="E65" s="58"/>
      <c r="F65" s="237"/>
      <c r="G65" s="57"/>
      <c r="H65" s="58"/>
      <c r="I65" s="58"/>
      <c r="J65" s="58"/>
      <c r="K65" s="58"/>
      <c r="L65" s="58"/>
      <c r="M65" s="58"/>
      <c r="Q65" s="38"/>
    </row>
    <row r="66" spans="1:22" s="37" customFormat="1" ht="18" customHeight="1" x14ac:dyDescent="0.45">
      <c r="C66" s="97"/>
      <c r="F66" s="73"/>
      <c r="G66" s="57"/>
      <c r="Q66" s="38"/>
    </row>
    <row r="67" spans="1:22" s="37" customFormat="1" ht="18" customHeight="1" thickBot="1" x14ac:dyDescent="0.5">
      <c r="C67" s="37" t="s">
        <v>123</v>
      </c>
      <c r="F67" s="76"/>
      <c r="Q67" s="38"/>
    </row>
    <row r="68" spans="1:22" s="37" customFormat="1" ht="18" customHeight="1" thickBot="1" x14ac:dyDescent="0.5">
      <c r="A68" s="21"/>
      <c r="B68" s="21"/>
      <c r="C68" s="76"/>
      <c r="E68" s="37" t="s">
        <v>176</v>
      </c>
      <c r="G68" s="438">
        <v>2.3199999999999998</v>
      </c>
      <c r="H68" s="444"/>
      <c r="I68" t="s">
        <v>211</v>
      </c>
      <c r="J68" s="80"/>
      <c r="K68" s="235"/>
      <c r="M68" s="127"/>
      <c r="Q68" s="38"/>
    </row>
    <row r="69" spans="1:22" s="37" customFormat="1" ht="18" customHeight="1" x14ac:dyDescent="0.45">
      <c r="A69" s="21"/>
      <c r="B69" s="21"/>
      <c r="C69" s="76"/>
      <c r="F69" s="77"/>
      <c r="G69" s="78"/>
      <c r="H69" s="79"/>
      <c r="I69" s="39"/>
      <c r="Q69" s="38"/>
    </row>
    <row r="70" spans="1:22" s="37" customFormat="1" ht="18" customHeight="1" thickBot="1" x14ac:dyDescent="0.5">
      <c r="F70" s="440" t="s">
        <v>64</v>
      </c>
      <c r="G70" s="441"/>
      <c r="H70" s="7" t="s">
        <v>24</v>
      </c>
      <c r="I70" s="129" t="str">
        <f>IF(ISERROR(DATE(自己チェック表の構成・入力の手順等!E21,自己チェック表の構成・入力の手順等!G21,1)),"",DATE(自己チェック表の構成・入力の手順等!E21,自己チェック表の構成・入力の手順等!G21,1))</f>
        <v/>
      </c>
      <c r="J70" s="129" t="str">
        <f>IF(ISERROR(EDATE(I70,1)),"",EDATE(I70,1))</f>
        <v/>
      </c>
      <c r="K70" s="129" t="str">
        <f t="shared" ref="K70:T70" si="18">IF(ISERROR(EDATE(J70,1)),"",EDATE(J70,1))</f>
        <v/>
      </c>
      <c r="L70" s="129" t="str">
        <f t="shared" si="18"/>
        <v/>
      </c>
      <c r="M70" s="129" t="str">
        <f t="shared" si="18"/>
        <v/>
      </c>
      <c r="N70" s="129" t="str">
        <f t="shared" si="18"/>
        <v/>
      </c>
      <c r="O70" s="129" t="str">
        <f t="shared" si="18"/>
        <v/>
      </c>
      <c r="P70" s="129" t="str">
        <f t="shared" si="18"/>
        <v/>
      </c>
      <c r="Q70" s="129" t="str">
        <f t="shared" si="18"/>
        <v/>
      </c>
      <c r="R70" s="129" t="str">
        <f t="shared" si="18"/>
        <v/>
      </c>
      <c r="S70" s="129" t="str">
        <f t="shared" si="18"/>
        <v/>
      </c>
      <c r="T70" s="129" t="str">
        <f t="shared" si="18"/>
        <v/>
      </c>
      <c r="U70" s="8" t="s">
        <v>25</v>
      </c>
      <c r="V70" s="44" t="s">
        <v>61</v>
      </c>
    </row>
    <row r="71" spans="1:22" s="37" customFormat="1" ht="18" customHeight="1" x14ac:dyDescent="0.45">
      <c r="F71" s="436" t="s">
        <v>53</v>
      </c>
      <c r="G71" s="437"/>
      <c r="H71" s="162" t="s">
        <v>130</v>
      </c>
      <c r="I71" s="187"/>
      <c r="J71" s="188"/>
      <c r="K71" s="188"/>
      <c r="L71" s="188"/>
      <c r="M71" s="188"/>
      <c r="N71" s="188"/>
      <c r="O71" s="188"/>
      <c r="P71" s="188"/>
      <c r="Q71" s="188"/>
      <c r="R71" s="188"/>
      <c r="S71" s="188"/>
      <c r="T71" s="189"/>
      <c r="U71" s="190" t="str">
        <f>IF(SUM(I71:T71)=0,"",SUM(I71:T71))</f>
        <v/>
      </c>
      <c r="V71" s="115" t="str">
        <f>IF(ISERROR(U71/12),"",U71/12)</f>
        <v/>
      </c>
    </row>
    <row r="72" spans="1:22" s="37" customFormat="1" ht="18" customHeight="1" thickBot="1" x14ac:dyDescent="0.5">
      <c r="F72" s="436" t="s">
        <v>54</v>
      </c>
      <c r="G72" s="437"/>
      <c r="H72" s="128" t="s">
        <v>27</v>
      </c>
      <c r="I72" s="167"/>
      <c r="J72" s="168"/>
      <c r="K72" s="168"/>
      <c r="L72" s="168"/>
      <c r="M72" s="168"/>
      <c r="N72" s="168"/>
      <c r="O72" s="168"/>
      <c r="P72" s="168"/>
      <c r="Q72" s="168"/>
      <c r="R72" s="168"/>
      <c r="S72" s="168"/>
      <c r="T72" s="169"/>
      <c r="U72" s="170" t="str">
        <f>IF(COUNTBLANK(I72:T72)=12,"",SUM(I72:T72))</f>
        <v/>
      </c>
      <c r="V72" s="166" t="str">
        <f>IF(ISERROR(U72/12),"",U72/12)</f>
        <v/>
      </c>
    </row>
    <row r="73" spans="1:22" s="37" customFormat="1" ht="18" customHeight="1" x14ac:dyDescent="0.45">
      <c r="F73" s="436" t="s">
        <v>29</v>
      </c>
      <c r="G73" s="437"/>
      <c r="H73" s="3" t="s">
        <v>28</v>
      </c>
      <c r="I73" s="191" t="str">
        <f t="shared" ref="I73:T73" si="19">IF(I71*$G68=0,"",I71*$G68)</f>
        <v/>
      </c>
      <c r="J73" s="191" t="str">
        <f t="shared" si="19"/>
        <v/>
      </c>
      <c r="K73" s="191" t="str">
        <f t="shared" si="19"/>
        <v/>
      </c>
      <c r="L73" s="191" t="str">
        <f t="shared" si="19"/>
        <v/>
      </c>
      <c r="M73" s="191" t="str">
        <f t="shared" si="19"/>
        <v/>
      </c>
      <c r="N73" s="191" t="str">
        <f t="shared" si="19"/>
        <v/>
      </c>
      <c r="O73" s="191" t="str">
        <f t="shared" si="19"/>
        <v/>
      </c>
      <c r="P73" s="191" t="str">
        <f t="shared" si="19"/>
        <v/>
      </c>
      <c r="Q73" s="191" t="str">
        <f t="shared" si="19"/>
        <v/>
      </c>
      <c r="R73" s="191" t="str">
        <f t="shared" si="19"/>
        <v/>
      </c>
      <c r="S73" s="191" t="str">
        <f t="shared" si="19"/>
        <v/>
      </c>
      <c r="T73" s="191" t="str">
        <f t="shared" si="19"/>
        <v/>
      </c>
      <c r="U73" s="192" t="str">
        <f>IF(ISERROR(U71*$G$68),"",U71*$G$68)</f>
        <v/>
      </c>
      <c r="V73" s="115" t="str">
        <f>IF(ISERROR(U73/12),"",U73/12)</f>
        <v/>
      </c>
    </row>
    <row r="74" spans="1:22" s="37" customFormat="1" ht="18" customHeight="1" x14ac:dyDescent="0.45">
      <c r="F74" s="73"/>
      <c r="G74" s="74"/>
      <c r="H74" s="4"/>
      <c r="I74" s="4"/>
      <c r="J74" s="4"/>
      <c r="K74" s="4"/>
      <c r="L74" s="4"/>
      <c r="M74" s="4"/>
      <c r="N74" s="4"/>
      <c r="O74" s="4"/>
      <c r="P74" s="4"/>
      <c r="Q74" s="5"/>
      <c r="R74" s="4"/>
      <c r="S74" s="4"/>
      <c r="T74" s="4"/>
      <c r="U74" s="4"/>
    </row>
    <row r="75" spans="1:22" s="37" customFormat="1" ht="18" customHeight="1" thickBot="1" x14ac:dyDescent="0.5">
      <c r="C75" s="37" t="s">
        <v>265</v>
      </c>
      <c r="F75" s="76"/>
      <c r="Q75" s="38"/>
    </row>
    <row r="76" spans="1:22" s="37" customFormat="1" ht="18" customHeight="1" thickBot="1" x14ac:dyDescent="0.5">
      <c r="A76" s="21"/>
      <c r="B76" s="21"/>
      <c r="C76" s="76"/>
      <c r="E76" s="37" t="s">
        <v>176</v>
      </c>
      <c r="G76" s="438">
        <v>2.3199999999999998</v>
      </c>
      <c r="H76" s="444"/>
      <c r="I76" t="s">
        <v>211</v>
      </c>
      <c r="J76" s="80"/>
      <c r="K76" s="235"/>
      <c r="M76" s="127"/>
      <c r="Q76" s="38"/>
    </row>
    <row r="77" spans="1:22" s="37" customFormat="1" ht="18" customHeight="1" x14ac:dyDescent="0.45">
      <c r="A77" s="21"/>
      <c r="B77" s="21"/>
      <c r="C77" s="76"/>
      <c r="F77" s="77"/>
      <c r="G77" s="78"/>
      <c r="H77" s="79"/>
      <c r="I77" s="39"/>
      <c r="Q77" s="38"/>
    </row>
    <row r="78" spans="1:22" s="37" customFormat="1" ht="18" customHeight="1" thickBot="1" x14ac:dyDescent="0.5">
      <c r="F78" s="440" t="s">
        <v>64</v>
      </c>
      <c r="G78" s="441"/>
      <c r="H78" s="7" t="s">
        <v>24</v>
      </c>
      <c r="I78" s="129" t="str">
        <f>IF(ISERROR(DATE(自己チェック表の構成・入力の手順等!E21,自己チェック表の構成・入力の手順等!G21,1)),"",DATE(自己チェック表の構成・入力の手順等!E21,自己チェック表の構成・入力の手順等!G21,1))</f>
        <v/>
      </c>
      <c r="J78" s="129" t="str">
        <f>IF(ISERROR(EDATE(I78,1)),"",EDATE(I78,1))</f>
        <v/>
      </c>
      <c r="K78" s="129" t="str">
        <f t="shared" ref="K78" si="20">IF(ISERROR(EDATE(J78,1)),"",EDATE(J78,1))</f>
        <v/>
      </c>
      <c r="L78" s="129" t="str">
        <f t="shared" ref="L78" si="21">IF(ISERROR(EDATE(K78,1)),"",EDATE(K78,1))</f>
        <v/>
      </c>
      <c r="M78" s="129" t="str">
        <f t="shared" ref="M78" si="22">IF(ISERROR(EDATE(L78,1)),"",EDATE(L78,1))</f>
        <v/>
      </c>
      <c r="N78" s="129" t="str">
        <f t="shared" ref="N78" si="23">IF(ISERROR(EDATE(M78,1)),"",EDATE(M78,1))</f>
        <v/>
      </c>
      <c r="O78" s="129" t="str">
        <f t="shared" ref="O78" si="24">IF(ISERROR(EDATE(N78,1)),"",EDATE(N78,1))</f>
        <v/>
      </c>
      <c r="P78" s="129" t="str">
        <f t="shared" ref="P78" si="25">IF(ISERROR(EDATE(O78,1)),"",EDATE(O78,1))</f>
        <v/>
      </c>
      <c r="Q78" s="129" t="str">
        <f t="shared" ref="Q78" si="26">IF(ISERROR(EDATE(P78,1)),"",EDATE(P78,1))</f>
        <v/>
      </c>
      <c r="R78" s="129" t="str">
        <f t="shared" ref="R78" si="27">IF(ISERROR(EDATE(Q78,1)),"",EDATE(Q78,1))</f>
        <v/>
      </c>
      <c r="S78" s="129" t="str">
        <f t="shared" ref="S78" si="28">IF(ISERROR(EDATE(R78,1)),"",EDATE(R78,1))</f>
        <v/>
      </c>
      <c r="T78" s="129" t="str">
        <f t="shared" ref="T78" si="29">IF(ISERROR(EDATE(S78,1)),"",EDATE(S78,1))</f>
        <v/>
      </c>
      <c r="U78" s="8" t="s">
        <v>25</v>
      </c>
      <c r="V78" s="44" t="s">
        <v>61</v>
      </c>
    </row>
    <row r="79" spans="1:22" s="37" customFormat="1" ht="18" customHeight="1" x14ac:dyDescent="0.45">
      <c r="F79" s="436" t="s">
        <v>53</v>
      </c>
      <c r="G79" s="437"/>
      <c r="H79" s="162" t="s">
        <v>130</v>
      </c>
      <c r="I79" s="187"/>
      <c r="J79" s="188"/>
      <c r="K79" s="188"/>
      <c r="L79" s="188"/>
      <c r="M79" s="188"/>
      <c r="N79" s="188"/>
      <c r="O79" s="188"/>
      <c r="P79" s="188"/>
      <c r="Q79" s="188"/>
      <c r="R79" s="188"/>
      <c r="S79" s="188"/>
      <c r="T79" s="189"/>
      <c r="U79" s="190" t="str">
        <f>IF(SUM(I79:T79)=0,"",SUM(I79:T79))</f>
        <v/>
      </c>
      <c r="V79" s="115" t="str">
        <f>IF(ISERROR(U79/12),"",U79/12)</f>
        <v/>
      </c>
    </row>
    <row r="80" spans="1:22" s="37" customFormat="1" ht="18" customHeight="1" thickBot="1" x14ac:dyDescent="0.5">
      <c r="F80" s="436" t="s">
        <v>54</v>
      </c>
      <c r="G80" s="437"/>
      <c r="H80" s="128" t="s">
        <v>27</v>
      </c>
      <c r="I80" s="167"/>
      <c r="J80" s="168"/>
      <c r="K80" s="168"/>
      <c r="L80" s="168"/>
      <c r="M80" s="168"/>
      <c r="N80" s="168"/>
      <c r="O80" s="168"/>
      <c r="P80" s="168"/>
      <c r="Q80" s="168"/>
      <c r="R80" s="168"/>
      <c r="S80" s="168"/>
      <c r="T80" s="169"/>
      <c r="U80" s="170" t="str">
        <f>IF(COUNTBLANK(I80:T80)=12,"",SUM(I80:T80))</f>
        <v/>
      </c>
      <c r="V80" s="166" t="str">
        <f>IF(ISERROR(U80/12),"",U80/12)</f>
        <v/>
      </c>
    </row>
    <row r="81" spans="1:22" s="37" customFormat="1" ht="18" customHeight="1" x14ac:dyDescent="0.45">
      <c r="F81" s="436" t="s">
        <v>29</v>
      </c>
      <c r="G81" s="437"/>
      <c r="H81" s="3" t="s">
        <v>28</v>
      </c>
      <c r="I81" s="191" t="str">
        <f t="shared" ref="I81:T81" si="30">IF(I79*$G76=0,"",I79*$G76)</f>
        <v/>
      </c>
      <c r="J81" s="191" t="str">
        <f t="shared" si="30"/>
        <v/>
      </c>
      <c r="K81" s="191" t="str">
        <f t="shared" si="30"/>
        <v/>
      </c>
      <c r="L81" s="191" t="str">
        <f t="shared" si="30"/>
        <v/>
      </c>
      <c r="M81" s="191" t="str">
        <f t="shared" si="30"/>
        <v/>
      </c>
      <c r="N81" s="191" t="str">
        <f t="shared" si="30"/>
        <v/>
      </c>
      <c r="O81" s="191" t="str">
        <f t="shared" si="30"/>
        <v/>
      </c>
      <c r="P81" s="191" t="str">
        <f t="shared" si="30"/>
        <v/>
      </c>
      <c r="Q81" s="191" t="str">
        <f t="shared" si="30"/>
        <v/>
      </c>
      <c r="R81" s="191" t="str">
        <f t="shared" si="30"/>
        <v/>
      </c>
      <c r="S81" s="191" t="str">
        <f t="shared" si="30"/>
        <v/>
      </c>
      <c r="T81" s="191" t="str">
        <f t="shared" si="30"/>
        <v/>
      </c>
      <c r="U81" s="192" t="str">
        <f>IF(ISERROR(U79*$G$68),"",U79*$G$68)</f>
        <v/>
      </c>
      <c r="V81" s="115" t="str">
        <f>IF(ISERROR(U81/12),"",U81/12)</f>
        <v/>
      </c>
    </row>
    <row r="82" spans="1:22" s="37" customFormat="1" ht="18" customHeight="1" x14ac:dyDescent="0.45">
      <c r="F82" s="73"/>
      <c r="G82" s="74"/>
      <c r="H82" s="4"/>
      <c r="I82" s="4"/>
      <c r="J82" s="4"/>
      <c r="K82" s="4"/>
      <c r="L82" s="4"/>
      <c r="M82" s="4"/>
      <c r="N82" s="4"/>
      <c r="O82" s="4"/>
      <c r="P82" s="4"/>
      <c r="Q82" s="5"/>
      <c r="R82" s="4"/>
      <c r="S82" s="4"/>
      <c r="T82" s="4"/>
      <c r="U82" s="4"/>
    </row>
    <row r="83" spans="1:22" s="37" customFormat="1" ht="18" customHeight="1" thickBot="1" x14ac:dyDescent="0.5">
      <c r="C83" s="37" t="s">
        <v>266</v>
      </c>
      <c r="Q83" s="38"/>
    </row>
    <row r="84" spans="1:22" s="37" customFormat="1" ht="18" customHeight="1" thickBot="1" x14ac:dyDescent="0.5">
      <c r="A84" s="21"/>
      <c r="B84" s="21"/>
      <c r="C84" s="76"/>
      <c r="E84" s="37" t="s">
        <v>176</v>
      </c>
      <c r="G84" s="438">
        <v>2.58</v>
      </c>
      <c r="H84" s="439"/>
      <c r="I84" t="s">
        <v>211</v>
      </c>
      <c r="J84" s="80"/>
      <c r="K84" s="235"/>
      <c r="M84" s="127"/>
      <c r="Q84" s="38"/>
    </row>
    <row r="85" spans="1:22" s="37" customFormat="1" ht="18" customHeight="1" x14ac:dyDescent="0.45">
      <c r="A85" s="21"/>
      <c r="B85" s="21"/>
      <c r="C85" s="76"/>
      <c r="F85" s="77"/>
      <c r="G85" s="78"/>
      <c r="H85" s="79"/>
      <c r="I85" s="39"/>
      <c r="Q85" s="38"/>
    </row>
    <row r="86" spans="1:22" s="37" customFormat="1" ht="18" customHeight="1" thickBot="1" x14ac:dyDescent="0.5">
      <c r="F86" s="440" t="s">
        <v>64</v>
      </c>
      <c r="G86" s="441"/>
      <c r="H86" s="7" t="s">
        <v>24</v>
      </c>
      <c r="I86" s="129" t="str">
        <f>IF(ISERROR(DATE(自己チェック表の構成・入力の手順等!E21,自己チェック表の構成・入力の手順等!G21,1)),"",DATE(自己チェック表の構成・入力の手順等!E21,自己チェック表の構成・入力の手順等!G21,1))</f>
        <v/>
      </c>
      <c r="J86" s="129" t="str">
        <f>IF(ISERROR(EDATE(I86,1)),"",EDATE(I86,1))</f>
        <v/>
      </c>
      <c r="K86" s="129" t="str">
        <f t="shared" ref="K86:T86" si="31">IF(ISERROR(EDATE(J86,1)),"",EDATE(J86,1))</f>
        <v/>
      </c>
      <c r="L86" s="129" t="str">
        <f t="shared" si="31"/>
        <v/>
      </c>
      <c r="M86" s="129" t="str">
        <f t="shared" si="31"/>
        <v/>
      </c>
      <c r="N86" s="129" t="str">
        <f t="shared" si="31"/>
        <v/>
      </c>
      <c r="O86" s="129" t="str">
        <f t="shared" si="31"/>
        <v/>
      </c>
      <c r="P86" s="129" t="str">
        <f t="shared" si="31"/>
        <v/>
      </c>
      <c r="Q86" s="129" t="str">
        <f t="shared" si="31"/>
        <v/>
      </c>
      <c r="R86" s="129" t="str">
        <f t="shared" si="31"/>
        <v/>
      </c>
      <c r="S86" s="129" t="str">
        <f t="shared" si="31"/>
        <v/>
      </c>
      <c r="T86" s="129" t="str">
        <f t="shared" si="31"/>
        <v/>
      </c>
      <c r="U86" s="8" t="s">
        <v>25</v>
      </c>
      <c r="V86" s="44" t="s">
        <v>61</v>
      </c>
    </row>
    <row r="87" spans="1:22" s="37" customFormat="1" ht="18" customHeight="1" x14ac:dyDescent="0.45">
      <c r="F87" s="436" t="s">
        <v>53</v>
      </c>
      <c r="G87" s="437"/>
      <c r="H87" s="162" t="s">
        <v>130</v>
      </c>
      <c r="I87" s="187"/>
      <c r="J87" s="188"/>
      <c r="K87" s="188"/>
      <c r="L87" s="188"/>
      <c r="M87" s="188"/>
      <c r="N87" s="188"/>
      <c r="O87" s="188"/>
      <c r="P87" s="188"/>
      <c r="Q87" s="188"/>
      <c r="R87" s="188"/>
      <c r="S87" s="188"/>
      <c r="T87" s="189"/>
      <c r="U87" s="190" t="str">
        <f>IF(SUM(I87:T87)=0,"",SUM(I87:T87))</f>
        <v/>
      </c>
      <c r="V87" s="115" t="str">
        <f>IF(ISERROR(U87/12),"",U87/12)</f>
        <v/>
      </c>
    </row>
    <row r="88" spans="1:22" s="37" customFormat="1" ht="18" customHeight="1" thickBot="1" x14ac:dyDescent="0.5">
      <c r="F88" s="436" t="s">
        <v>54</v>
      </c>
      <c r="G88" s="437"/>
      <c r="H88" s="128" t="s">
        <v>27</v>
      </c>
      <c r="I88" s="167"/>
      <c r="J88" s="168"/>
      <c r="K88" s="168"/>
      <c r="L88" s="168"/>
      <c r="M88" s="168"/>
      <c r="N88" s="168"/>
      <c r="O88" s="168"/>
      <c r="P88" s="168"/>
      <c r="Q88" s="168"/>
      <c r="R88" s="168"/>
      <c r="S88" s="168"/>
      <c r="T88" s="169"/>
      <c r="U88" s="170" t="str">
        <f>IF(COUNTBLANK(I88:T88)=12,"",SUM(I88:T88))</f>
        <v/>
      </c>
      <c r="V88" s="166" t="str">
        <f>IF(ISERROR(U88/12),"",U88/12)</f>
        <v/>
      </c>
    </row>
    <row r="89" spans="1:22" s="37" customFormat="1" ht="18" customHeight="1" x14ac:dyDescent="0.45">
      <c r="F89" s="436" t="s">
        <v>29</v>
      </c>
      <c r="G89" s="437"/>
      <c r="H89" s="3" t="s">
        <v>28</v>
      </c>
      <c r="I89" s="191" t="str">
        <f t="shared" ref="I89:T89" si="32">IF(I87*$G84=0,"",I87*$G84)</f>
        <v/>
      </c>
      <c r="J89" s="191" t="str">
        <f t="shared" si="32"/>
        <v/>
      </c>
      <c r="K89" s="191" t="str">
        <f t="shared" si="32"/>
        <v/>
      </c>
      <c r="L89" s="191" t="str">
        <f t="shared" si="32"/>
        <v/>
      </c>
      <c r="M89" s="191" t="str">
        <f t="shared" si="32"/>
        <v/>
      </c>
      <c r="N89" s="191" t="str">
        <f t="shared" si="32"/>
        <v/>
      </c>
      <c r="O89" s="191" t="str">
        <f t="shared" si="32"/>
        <v/>
      </c>
      <c r="P89" s="191" t="str">
        <f t="shared" si="32"/>
        <v/>
      </c>
      <c r="Q89" s="191" t="str">
        <f t="shared" si="32"/>
        <v/>
      </c>
      <c r="R89" s="191" t="str">
        <f t="shared" si="32"/>
        <v/>
      </c>
      <c r="S89" s="191" t="str">
        <f t="shared" si="32"/>
        <v/>
      </c>
      <c r="T89" s="191" t="str">
        <f t="shared" si="32"/>
        <v/>
      </c>
      <c r="U89" s="192" t="str">
        <f>IF(ISERROR(U87*$G$84),"",U87*$G$84)</f>
        <v/>
      </c>
      <c r="V89" s="115" t="str">
        <f>IF(ISERROR(U89/12),"",U89/12)</f>
        <v/>
      </c>
    </row>
    <row r="90" spans="1:22" s="37" customFormat="1" ht="18" customHeight="1" x14ac:dyDescent="0.45">
      <c r="F90" s="216"/>
      <c r="G90" s="32"/>
      <c r="H90" s="219"/>
      <c r="I90" s="217"/>
      <c r="J90" s="217"/>
      <c r="K90" s="217"/>
      <c r="L90" s="217"/>
      <c r="M90" s="217"/>
      <c r="N90" s="217"/>
      <c r="O90" s="217"/>
      <c r="P90" s="217"/>
      <c r="Q90" s="217"/>
      <c r="R90" s="217"/>
      <c r="S90" s="217"/>
      <c r="T90" s="217"/>
      <c r="U90" s="220"/>
      <c r="V90" s="218"/>
    </row>
    <row r="91" spans="1:22" s="37" customFormat="1" ht="18" customHeight="1" thickBot="1" x14ac:dyDescent="0.5">
      <c r="C91" s="37" t="s">
        <v>267</v>
      </c>
      <c r="Q91" s="38"/>
    </row>
    <row r="92" spans="1:22" s="37" customFormat="1" ht="18" customHeight="1" thickBot="1" x14ac:dyDescent="0.5">
      <c r="A92" s="21"/>
      <c r="B92" s="21"/>
      <c r="C92" s="76"/>
      <c r="E92" s="37" t="s">
        <v>176</v>
      </c>
      <c r="G92" s="438">
        <v>2.58</v>
      </c>
      <c r="H92" s="439"/>
      <c r="I92" t="s">
        <v>211</v>
      </c>
      <c r="J92" s="80"/>
      <c r="K92" s="235"/>
      <c r="M92" s="127"/>
      <c r="Q92" s="38"/>
    </row>
    <row r="93" spans="1:22" s="37" customFormat="1" ht="18" customHeight="1" x14ac:dyDescent="0.45">
      <c r="A93" s="21"/>
      <c r="B93" s="21"/>
      <c r="C93" s="76"/>
      <c r="F93" s="77"/>
      <c r="G93" s="78"/>
      <c r="H93" s="79"/>
      <c r="I93" s="39"/>
      <c r="Q93" s="38"/>
    </row>
    <row r="94" spans="1:22" s="37" customFormat="1" ht="18" customHeight="1" thickBot="1" x14ac:dyDescent="0.5">
      <c r="F94" s="440" t="s">
        <v>64</v>
      </c>
      <c r="G94" s="441"/>
      <c r="H94" s="7" t="s">
        <v>24</v>
      </c>
      <c r="I94" s="129" t="str">
        <f>IF(ISERROR(DATE(自己チェック表の構成・入力の手順等!E21,自己チェック表の構成・入力の手順等!G21,1)),"",DATE(自己チェック表の構成・入力の手順等!E21,自己チェック表の構成・入力の手順等!G21,1))</f>
        <v/>
      </c>
      <c r="J94" s="129" t="str">
        <f>IF(ISERROR(EDATE(I94,1)),"",EDATE(I94,1))</f>
        <v/>
      </c>
      <c r="K94" s="129" t="str">
        <f t="shared" ref="K94" si="33">IF(ISERROR(EDATE(J94,1)),"",EDATE(J94,1))</f>
        <v/>
      </c>
      <c r="L94" s="129" t="str">
        <f t="shared" ref="L94" si="34">IF(ISERROR(EDATE(K94,1)),"",EDATE(K94,1))</f>
        <v/>
      </c>
      <c r="M94" s="129" t="str">
        <f t="shared" ref="M94" si="35">IF(ISERROR(EDATE(L94,1)),"",EDATE(L94,1))</f>
        <v/>
      </c>
      <c r="N94" s="129" t="str">
        <f t="shared" ref="N94" si="36">IF(ISERROR(EDATE(M94,1)),"",EDATE(M94,1))</f>
        <v/>
      </c>
      <c r="O94" s="129" t="str">
        <f t="shared" ref="O94" si="37">IF(ISERROR(EDATE(N94,1)),"",EDATE(N94,1))</f>
        <v/>
      </c>
      <c r="P94" s="129" t="str">
        <f t="shared" ref="P94" si="38">IF(ISERROR(EDATE(O94,1)),"",EDATE(O94,1))</f>
        <v/>
      </c>
      <c r="Q94" s="129" t="str">
        <f t="shared" ref="Q94" si="39">IF(ISERROR(EDATE(P94,1)),"",EDATE(P94,1))</f>
        <v/>
      </c>
      <c r="R94" s="129" t="str">
        <f t="shared" ref="R94" si="40">IF(ISERROR(EDATE(Q94,1)),"",EDATE(Q94,1))</f>
        <v/>
      </c>
      <c r="S94" s="129" t="str">
        <f t="shared" ref="S94" si="41">IF(ISERROR(EDATE(R94,1)),"",EDATE(R94,1))</f>
        <v/>
      </c>
      <c r="T94" s="129" t="str">
        <f t="shared" ref="T94" si="42">IF(ISERROR(EDATE(S94,1)),"",EDATE(S94,1))</f>
        <v/>
      </c>
      <c r="U94" s="8" t="s">
        <v>25</v>
      </c>
      <c r="V94" s="44" t="s">
        <v>61</v>
      </c>
    </row>
    <row r="95" spans="1:22" s="37" customFormat="1" ht="18" customHeight="1" x14ac:dyDescent="0.45">
      <c r="F95" s="436" t="s">
        <v>53</v>
      </c>
      <c r="G95" s="437"/>
      <c r="H95" s="162" t="s">
        <v>130</v>
      </c>
      <c r="I95" s="187"/>
      <c r="J95" s="188"/>
      <c r="K95" s="188"/>
      <c r="L95" s="188"/>
      <c r="M95" s="188"/>
      <c r="N95" s="188"/>
      <c r="O95" s="188"/>
      <c r="P95" s="188"/>
      <c r="Q95" s="188"/>
      <c r="R95" s="188"/>
      <c r="S95" s="188"/>
      <c r="T95" s="189"/>
      <c r="U95" s="190" t="str">
        <f>IF(SUM(I95:T95)=0,"",SUM(I95:T95))</f>
        <v/>
      </c>
      <c r="V95" s="115" t="str">
        <f>IF(ISERROR(U95/12),"",U95/12)</f>
        <v/>
      </c>
    </row>
    <row r="96" spans="1:22" s="37" customFormat="1" ht="18" customHeight="1" thickBot="1" x14ac:dyDescent="0.5">
      <c r="F96" s="436" t="s">
        <v>54</v>
      </c>
      <c r="G96" s="437"/>
      <c r="H96" s="128" t="s">
        <v>27</v>
      </c>
      <c r="I96" s="167"/>
      <c r="J96" s="168"/>
      <c r="K96" s="168"/>
      <c r="L96" s="168"/>
      <c r="M96" s="168"/>
      <c r="N96" s="168"/>
      <c r="O96" s="168"/>
      <c r="P96" s="168"/>
      <c r="Q96" s="168"/>
      <c r="R96" s="168"/>
      <c r="S96" s="168"/>
      <c r="T96" s="169"/>
      <c r="U96" s="170" t="str">
        <f>IF(COUNTBLANK(I96:T96)=12,"",SUM(I96:T96))</f>
        <v/>
      </c>
      <c r="V96" s="166" t="str">
        <f>IF(ISERROR(U96/12),"",U96/12)</f>
        <v/>
      </c>
    </row>
    <row r="97" spans="1:22" s="37" customFormat="1" ht="18" customHeight="1" x14ac:dyDescent="0.45">
      <c r="F97" s="436" t="s">
        <v>29</v>
      </c>
      <c r="G97" s="437"/>
      <c r="H97" s="3" t="s">
        <v>28</v>
      </c>
      <c r="I97" s="191" t="str">
        <f t="shared" ref="I97:T97" si="43">IF(I95*$G92=0,"",I95*$G92)</f>
        <v/>
      </c>
      <c r="J97" s="191" t="str">
        <f t="shared" si="43"/>
        <v/>
      </c>
      <c r="K97" s="191" t="str">
        <f t="shared" si="43"/>
        <v/>
      </c>
      <c r="L97" s="191" t="str">
        <f t="shared" si="43"/>
        <v/>
      </c>
      <c r="M97" s="191" t="str">
        <f t="shared" si="43"/>
        <v/>
      </c>
      <c r="N97" s="191" t="str">
        <f t="shared" si="43"/>
        <v/>
      </c>
      <c r="O97" s="191" t="str">
        <f t="shared" si="43"/>
        <v/>
      </c>
      <c r="P97" s="191" t="str">
        <f t="shared" si="43"/>
        <v/>
      </c>
      <c r="Q97" s="191" t="str">
        <f t="shared" si="43"/>
        <v/>
      </c>
      <c r="R97" s="191" t="str">
        <f t="shared" si="43"/>
        <v/>
      </c>
      <c r="S97" s="191" t="str">
        <f t="shared" si="43"/>
        <v/>
      </c>
      <c r="T97" s="191" t="str">
        <f t="shared" si="43"/>
        <v/>
      </c>
      <c r="U97" s="192" t="str">
        <f>IF(ISERROR(U95*$G$84),"",U95*$G$84)</f>
        <v/>
      </c>
      <c r="V97" s="115" t="str">
        <f>IF(ISERROR(U97/12),"",U97/12)</f>
        <v/>
      </c>
    </row>
    <row r="98" spans="1:22" s="37" customFormat="1" ht="18" customHeight="1" x14ac:dyDescent="0.45">
      <c r="F98" s="216"/>
      <c r="G98" s="32"/>
      <c r="H98" s="219"/>
      <c r="I98" s="217"/>
      <c r="J98" s="217"/>
      <c r="K98" s="217"/>
      <c r="L98" s="217"/>
      <c r="M98" s="217"/>
      <c r="N98" s="217"/>
      <c r="O98" s="217"/>
      <c r="P98" s="217"/>
      <c r="Q98" s="217"/>
      <c r="R98" s="217"/>
      <c r="S98" s="217"/>
      <c r="T98" s="217"/>
      <c r="U98" s="220"/>
      <c r="V98" s="218"/>
    </row>
    <row r="99" spans="1:22" s="37" customFormat="1" ht="18" customHeight="1" thickBot="1" x14ac:dyDescent="0.5">
      <c r="C99" s="37" t="s">
        <v>268</v>
      </c>
      <c r="Q99" s="38"/>
    </row>
    <row r="100" spans="1:22" s="37" customFormat="1" ht="18" customHeight="1" thickBot="1" x14ac:dyDescent="0.5">
      <c r="A100" s="21"/>
      <c r="B100" s="21"/>
      <c r="C100" s="76"/>
      <c r="E100" s="37" t="s">
        <v>176</v>
      </c>
      <c r="G100" s="438">
        <v>2.4900000000000002</v>
      </c>
      <c r="H100" s="439"/>
      <c r="I100" t="s">
        <v>212</v>
      </c>
      <c r="J100" s="80"/>
      <c r="K100" s="235"/>
      <c r="M100" s="127"/>
      <c r="Q100" s="38"/>
    </row>
    <row r="101" spans="1:22" s="37" customFormat="1" ht="18" customHeight="1" x14ac:dyDescent="0.45">
      <c r="A101" s="21"/>
      <c r="B101" s="21"/>
      <c r="C101" s="76"/>
      <c r="F101" s="77"/>
      <c r="G101" s="78"/>
      <c r="H101" s="79"/>
      <c r="I101" s="39"/>
      <c r="Q101" s="38"/>
    </row>
    <row r="102" spans="1:22" s="37" customFormat="1" ht="18" customHeight="1" thickBot="1" x14ac:dyDescent="0.5">
      <c r="F102" s="440" t="s">
        <v>64</v>
      </c>
      <c r="G102" s="441"/>
      <c r="H102" s="7" t="s">
        <v>24</v>
      </c>
      <c r="I102" s="129" t="str">
        <f>IF(ISERROR(DATE(自己チェック表の構成・入力の手順等!E21,自己チェック表の構成・入力の手順等!G21,1)),"",DATE(自己チェック表の構成・入力の手順等!E21,自己チェック表の構成・入力の手順等!G21,1))</f>
        <v/>
      </c>
      <c r="J102" s="129" t="str">
        <f>IF(ISERROR(EDATE(I102,1)),"",EDATE(I102,1))</f>
        <v/>
      </c>
      <c r="K102" s="129" t="str">
        <f t="shared" ref="K102:T102" si="44">IF(ISERROR(EDATE(J102,1)),"",EDATE(J102,1))</f>
        <v/>
      </c>
      <c r="L102" s="129" t="str">
        <f t="shared" si="44"/>
        <v/>
      </c>
      <c r="M102" s="129" t="str">
        <f t="shared" si="44"/>
        <v/>
      </c>
      <c r="N102" s="129" t="str">
        <f t="shared" si="44"/>
        <v/>
      </c>
      <c r="O102" s="129" t="str">
        <f t="shared" si="44"/>
        <v/>
      </c>
      <c r="P102" s="129" t="str">
        <f t="shared" si="44"/>
        <v/>
      </c>
      <c r="Q102" s="129" t="str">
        <f t="shared" si="44"/>
        <v/>
      </c>
      <c r="R102" s="129" t="str">
        <f t="shared" si="44"/>
        <v/>
      </c>
      <c r="S102" s="129" t="str">
        <f t="shared" si="44"/>
        <v/>
      </c>
      <c r="T102" s="129" t="str">
        <f t="shared" si="44"/>
        <v/>
      </c>
      <c r="U102" s="8" t="s">
        <v>25</v>
      </c>
      <c r="V102" s="44" t="s">
        <v>61</v>
      </c>
    </row>
    <row r="103" spans="1:22" s="37" customFormat="1" ht="18" customHeight="1" x14ac:dyDescent="0.45">
      <c r="F103" s="436" t="s">
        <v>53</v>
      </c>
      <c r="G103" s="437"/>
      <c r="H103" s="162" t="s">
        <v>130</v>
      </c>
      <c r="I103" s="187"/>
      <c r="J103" s="188"/>
      <c r="K103" s="188"/>
      <c r="L103" s="188"/>
      <c r="M103" s="188"/>
      <c r="N103" s="188"/>
      <c r="O103" s="188"/>
      <c r="P103" s="188"/>
      <c r="Q103" s="188"/>
      <c r="R103" s="188"/>
      <c r="S103" s="188"/>
      <c r="T103" s="189"/>
      <c r="U103" s="190" t="str">
        <f>IF(SUM(I103:T103)=0,"",SUM(I103:T103))</f>
        <v/>
      </c>
      <c r="V103" s="115" t="str">
        <f>IF(ISERROR(U103/12),"",U103/12)</f>
        <v/>
      </c>
    </row>
    <row r="104" spans="1:22" s="37" customFormat="1" ht="18" customHeight="1" thickBot="1" x14ac:dyDescent="0.5">
      <c r="F104" s="436" t="s">
        <v>54</v>
      </c>
      <c r="G104" s="437"/>
      <c r="H104" s="128" t="s">
        <v>27</v>
      </c>
      <c r="I104" s="167"/>
      <c r="J104" s="168"/>
      <c r="K104" s="168"/>
      <c r="L104" s="168"/>
      <c r="M104" s="168"/>
      <c r="N104" s="168"/>
      <c r="O104" s="168"/>
      <c r="P104" s="168"/>
      <c r="Q104" s="168"/>
      <c r="R104" s="168"/>
      <c r="S104" s="168"/>
      <c r="T104" s="169"/>
      <c r="U104" s="170" t="str">
        <f>IF(COUNTBLANK(I104:T104)=12,"",SUM(I104:T104))</f>
        <v/>
      </c>
      <c r="V104" s="166" t="str">
        <f>IF(ISERROR(U104/12),"",U104/12)</f>
        <v/>
      </c>
    </row>
    <row r="105" spans="1:22" s="37" customFormat="1" ht="18" customHeight="1" x14ac:dyDescent="0.45">
      <c r="F105" s="436" t="s">
        <v>29</v>
      </c>
      <c r="G105" s="437"/>
      <c r="H105" s="3" t="s">
        <v>28</v>
      </c>
      <c r="I105" s="191" t="str">
        <f t="shared" ref="I105:T105" si="45">IF(I103*$G100=0,"",I103*$G100)</f>
        <v/>
      </c>
      <c r="J105" s="191" t="str">
        <f t="shared" si="45"/>
        <v/>
      </c>
      <c r="K105" s="191" t="str">
        <f t="shared" si="45"/>
        <v/>
      </c>
      <c r="L105" s="191" t="str">
        <f t="shared" si="45"/>
        <v/>
      </c>
      <c r="M105" s="191" t="str">
        <f t="shared" si="45"/>
        <v/>
      </c>
      <c r="N105" s="191" t="str">
        <f t="shared" si="45"/>
        <v/>
      </c>
      <c r="O105" s="191" t="str">
        <f t="shared" si="45"/>
        <v/>
      </c>
      <c r="P105" s="191" t="str">
        <f t="shared" si="45"/>
        <v/>
      </c>
      <c r="Q105" s="191" t="str">
        <f t="shared" si="45"/>
        <v/>
      </c>
      <c r="R105" s="191" t="str">
        <f t="shared" si="45"/>
        <v/>
      </c>
      <c r="S105" s="191" t="str">
        <f t="shared" si="45"/>
        <v/>
      </c>
      <c r="T105" s="191" t="str">
        <f t="shared" si="45"/>
        <v/>
      </c>
      <c r="U105" s="192" t="str">
        <f>IF(ISERROR(U103*$G$100),"",U103*$G$100)</f>
        <v/>
      </c>
      <c r="V105" s="115" t="str">
        <f>IF(ISERROR(U105/12),"",U105/12)</f>
        <v/>
      </c>
    </row>
    <row r="106" spans="1:22" s="37" customFormat="1" ht="18" customHeight="1" x14ac:dyDescent="0.45">
      <c r="F106" s="216"/>
      <c r="G106" s="32"/>
      <c r="H106" s="219"/>
      <c r="I106" s="217"/>
      <c r="J106" s="217"/>
      <c r="K106" s="217"/>
      <c r="L106" s="217"/>
      <c r="M106" s="217"/>
      <c r="N106" s="217"/>
      <c r="O106" s="217"/>
      <c r="P106" s="217"/>
      <c r="Q106" s="217"/>
      <c r="R106" s="217"/>
      <c r="S106" s="217"/>
      <c r="T106" s="217"/>
      <c r="U106" s="220"/>
      <c r="V106" s="218"/>
    </row>
    <row r="107" spans="1:22" s="37" customFormat="1" ht="18" customHeight="1" thickBot="1" x14ac:dyDescent="0.5">
      <c r="C107" s="37" t="s">
        <v>277</v>
      </c>
      <c r="Q107" s="38"/>
    </row>
    <row r="108" spans="1:22" s="37" customFormat="1" ht="18" customHeight="1" thickBot="1" x14ac:dyDescent="0.5">
      <c r="A108" s="21"/>
      <c r="B108" s="21"/>
      <c r="C108" s="76"/>
      <c r="E108" s="37" t="s">
        <v>176</v>
      </c>
      <c r="G108" s="438">
        <v>2.4900000000000002</v>
      </c>
      <c r="H108" s="439"/>
      <c r="I108" t="s">
        <v>211</v>
      </c>
      <c r="J108" s="80"/>
      <c r="K108" s="235"/>
      <c r="M108" s="127"/>
      <c r="Q108" s="38"/>
    </row>
    <row r="109" spans="1:22" s="37" customFormat="1" ht="18" customHeight="1" x14ac:dyDescent="0.45">
      <c r="A109" s="21"/>
      <c r="B109" s="21"/>
      <c r="C109" s="76"/>
      <c r="F109" s="77"/>
      <c r="G109" s="78"/>
      <c r="H109" s="79"/>
      <c r="I109" s="39"/>
      <c r="Q109" s="38"/>
    </row>
    <row r="110" spans="1:22" s="37" customFormat="1" ht="18" customHeight="1" thickBot="1" x14ac:dyDescent="0.5">
      <c r="F110" s="440" t="s">
        <v>64</v>
      </c>
      <c r="G110" s="441"/>
      <c r="H110" s="7" t="s">
        <v>24</v>
      </c>
      <c r="I110" s="129" t="str">
        <f>IF(ISERROR(DATE(自己チェック表の構成・入力の手順等!E21,自己チェック表の構成・入力の手順等!G21,1)),"",DATE(自己チェック表の構成・入力の手順等!E21,自己チェック表の構成・入力の手順等!G21,1))</f>
        <v/>
      </c>
      <c r="J110" s="129" t="str">
        <f>IF(ISERROR(EDATE(I110,1)),"",EDATE(I110,1))</f>
        <v/>
      </c>
      <c r="K110" s="129" t="str">
        <f t="shared" ref="K110" si="46">IF(ISERROR(EDATE(J110,1)),"",EDATE(J110,1))</f>
        <v/>
      </c>
      <c r="L110" s="129" t="str">
        <f t="shared" ref="L110" si="47">IF(ISERROR(EDATE(K110,1)),"",EDATE(K110,1))</f>
        <v/>
      </c>
      <c r="M110" s="129" t="str">
        <f t="shared" ref="M110" si="48">IF(ISERROR(EDATE(L110,1)),"",EDATE(L110,1))</f>
        <v/>
      </c>
      <c r="N110" s="129" t="str">
        <f t="shared" ref="N110" si="49">IF(ISERROR(EDATE(M110,1)),"",EDATE(M110,1))</f>
        <v/>
      </c>
      <c r="O110" s="129" t="str">
        <f t="shared" ref="O110" si="50">IF(ISERROR(EDATE(N110,1)),"",EDATE(N110,1))</f>
        <v/>
      </c>
      <c r="P110" s="129" t="str">
        <f t="shared" ref="P110" si="51">IF(ISERROR(EDATE(O110,1)),"",EDATE(O110,1))</f>
        <v/>
      </c>
      <c r="Q110" s="129" t="str">
        <f t="shared" ref="Q110" si="52">IF(ISERROR(EDATE(P110,1)),"",EDATE(P110,1))</f>
        <v/>
      </c>
      <c r="R110" s="129" t="str">
        <f t="shared" ref="R110" si="53">IF(ISERROR(EDATE(Q110,1)),"",EDATE(Q110,1))</f>
        <v/>
      </c>
      <c r="S110" s="129" t="str">
        <f t="shared" ref="S110" si="54">IF(ISERROR(EDATE(R110,1)),"",EDATE(R110,1))</f>
        <v/>
      </c>
      <c r="T110" s="129" t="str">
        <f t="shared" ref="T110" si="55">IF(ISERROR(EDATE(S110,1)),"",EDATE(S110,1))</f>
        <v/>
      </c>
      <c r="U110" s="8" t="s">
        <v>25</v>
      </c>
      <c r="V110" s="44" t="s">
        <v>61</v>
      </c>
    </row>
    <row r="111" spans="1:22" s="37" customFormat="1" ht="18" customHeight="1" x14ac:dyDescent="0.45">
      <c r="F111" s="436" t="s">
        <v>53</v>
      </c>
      <c r="G111" s="437"/>
      <c r="H111" s="162" t="s">
        <v>130</v>
      </c>
      <c r="I111" s="187"/>
      <c r="J111" s="188"/>
      <c r="K111" s="188"/>
      <c r="L111" s="188"/>
      <c r="M111" s="188"/>
      <c r="N111" s="188"/>
      <c r="O111" s="188"/>
      <c r="P111" s="188"/>
      <c r="Q111" s="188"/>
      <c r="R111" s="188"/>
      <c r="S111" s="188"/>
      <c r="T111" s="189"/>
      <c r="U111" s="190" t="str">
        <f>IF(SUM(I111:T111)=0,"",SUM(I111:T111))</f>
        <v/>
      </c>
      <c r="V111" s="115" t="str">
        <f>IF(ISERROR(U111/12),"",U111/12)</f>
        <v/>
      </c>
    </row>
    <row r="112" spans="1:22" s="37" customFormat="1" ht="18" customHeight="1" thickBot="1" x14ac:dyDescent="0.5">
      <c r="F112" s="436" t="s">
        <v>54</v>
      </c>
      <c r="G112" s="437"/>
      <c r="H112" s="128" t="s">
        <v>27</v>
      </c>
      <c r="I112" s="167"/>
      <c r="J112" s="168"/>
      <c r="K112" s="168"/>
      <c r="L112" s="168"/>
      <c r="M112" s="168"/>
      <c r="N112" s="168"/>
      <c r="O112" s="168"/>
      <c r="P112" s="168"/>
      <c r="Q112" s="168"/>
      <c r="R112" s="168"/>
      <c r="S112" s="168"/>
      <c r="T112" s="169"/>
      <c r="U112" s="170" t="str">
        <f>IF(COUNTBLANK(I112:T112)=12,"",SUM(I112:T112))</f>
        <v/>
      </c>
      <c r="V112" s="166" t="str">
        <f>IF(ISERROR(U112/12),"",U112/12)</f>
        <v/>
      </c>
    </row>
    <row r="113" spans="1:22" s="37" customFormat="1" ht="18" customHeight="1" x14ac:dyDescent="0.45">
      <c r="F113" s="436" t="s">
        <v>29</v>
      </c>
      <c r="G113" s="437"/>
      <c r="H113" s="3" t="s">
        <v>28</v>
      </c>
      <c r="I113" s="191" t="str">
        <f t="shared" ref="I113:T113" si="56">IF(I111*$G108=0,"",I111*$G108)</f>
        <v/>
      </c>
      <c r="J113" s="191" t="str">
        <f t="shared" si="56"/>
        <v/>
      </c>
      <c r="K113" s="191" t="str">
        <f t="shared" si="56"/>
        <v/>
      </c>
      <c r="L113" s="191" t="str">
        <f t="shared" si="56"/>
        <v/>
      </c>
      <c r="M113" s="191" t="str">
        <f t="shared" si="56"/>
        <v/>
      </c>
      <c r="N113" s="191" t="str">
        <f t="shared" si="56"/>
        <v/>
      </c>
      <c r="O113" s="191" t="str">
        <f t="shared" si="56"/>
        <v/>
      </c>
      <c r="P113" s="191" t="str">
        <f t="shared" si="56"/>
        <v/>
      </c>
      <c r="Q113" s="191" t="str">
        <f t="shared" si="56"/>
        <v/>
      </c>
      <c r="R113" s="191" t="str">
        <f t="shared" si="56"/>
        <v/>
      </c>
      <c r="S113" s="191" t="str">
        <f t="shared" si="56"/>
        <v/>
      </c>
      <c r="T113" s="191" t="str">
        <f t="shared" si="56"/>
        <v/>
      </c>
      <c r="U113" s="192" t="str">
        <f>IF(ISERROR(U111*$G$100),"",U111*$G$100)</f>
        <v/>
      </c>
      <c r="V113" s="115" t="str">
        <f>IF(ISERROR(U113/12),"",U113/12)</f>
        <v/>
      </c>
    </row>
    <row r="114" spans="1:22" s="37" customFormat="1" ht="18" customHeight="1" x14ac:dyDescent="0.45">
      <c r="F114" s="216"/>
      <c r="G114" s="32"/>
      <c r="H114" s="219"/>
      <c r="I114" s="217"/>
      <c r="J114" s="217"/>
      <c r="K114" s="217"/>
      <c r="L114" s="217"/>
      <c r="M114" s="217"/>
      <c r="N114" s="217"/>
      <c r="O114" s="217"/>
      <c r="P114" s="217"/>
      <c r="Q114" s="217"/>
      <c r="R114" s="217"/>
      <c r="S114" s="217"/>
      <c r="T114" s="217"/>
      <c r="U114" s="220"/>
      <c r="V114" s="218"/>
    </row>
    <row r="115" spans="1:22" s="37" customFormat="1" ht="18" customHeight="1" thickBot="1" x14ac:dyDescent="0.5">
      <c r="C115" s="37" t="s">
        <v>269</v>
      </c>
      <c r="Q115" s="38"/>
    </row>
    <row r="116" spans="1:22" s="37" customFormat="1" ht="18" customHeight="1" thickBot="1" x14ac:dyDescent="0.5">
      <c r="A116" s="21"/>
      <c r="B116" s="21"/>
      <c r="C116" s="76"/>
      <c r="E116" s="37" t="s">
        <v>176</v>
      </c>
      <c r="G116" s="438">
        <v>2.71</v>
      </c>
      <c r="H116" s="439"/>
      <c r="I116" t="s">
        <v>212</v>
      </c>
      <c r="J116" s="80"/>
      <c r="K116" s="235"/>
      <c r="M116" s="127"/>
      <c r="Q116" s="38"/>
    </row>
    <row r="117" spans="1:22" s="37" customFormat="1" ht="18" customHeight="1" x14ac:dyDescent="0.45">
      <c r="A117" s="21"/>
      <c r="B117" s="21"/>
      <c r="C117" s="76"/>
      <c r="F117" s="77"/>
      <c r="G117" s="78"/>
      <c r="H117" s="79"/>
      <c r="I117" s="39"/>
      <c r="Q117" s="38"/>
    </row>
    <row r="118" spans="1:22" s="37" customFormat="1" ht="18" customHeight="1" thickBot="1" x14ac:dyDescent="0.5">
      <c r="F118" s="440" t="s">
        <v>64</v>
      </c>
      <c r="G118" s="441"/>
      <c r="H118" s="7" t="s">
        <v>24</v>
      </c>
      <c r="I118" s="129" t="str">
        <f>IF(ISERROR(DATE(自己チェック表の構成・入力の手順等!E21,自己チェック表の構成・入力の手順等!G21,1)),"",DATE(自己チェック表の構成・入力の手順等!E21,自己チェック表の構成・入力の手順等!G21,1))</f>
        <v/>
      </c>
      <c r="J118" s="129" t="str">
        <f>IF(ISERROR(EDATE(I118,1)),"",EDATE(I118,1))</f>
        <v/>
      </c>
      <c r="K118" s="129" t="str">
        <f t="shared" ref="K118:T118" si="57">IF(ISERROR(EDATE(J118,1)),"",EDATE(J118,1))</f>
        <v/>
      </c>
      <c r="L118" s="129" t="str">
        <f t="shared" si="57"/>
        <v/>
      </c>
      <c r="M118" s="129" t="str">
        <f t="shared" si="57"/>
        <v/>
      </c>
      <c r="N118" s="129" t="str">
        <f t="shared" si="57"/>
        <v/>
      </c>
      <c r="O118" s="129" t="str">
        <f t="shared" si="57"/>
        <v/>
      </c>
      <c r="P118" s="129" t="str">
        <f t="shared" si="57"/>
        <v/>
      </c>
      <c r="Q118" s="129" t="str">
        <f t="shared" si="57"/>
        <v/>
      </c>
      <c r="R118" s="129" t="str">
        <f t="shared" si="57"/>
        <v/>
      </c>
      <c r="S118" s="129" t="str">
        <f t="shared" si="57"/>
        <v/>
      </c>
      <c r="T118" s="129" t="str">
        <f t="shared" si="57"/>
        <v/>
      </c>
      <c r="U118" s="8" t="s">
        <v>25</v>
      </c>
      <c r="V118" s="44" t="s">
        <v>61</v>
      </c>
    </row>
    <row r="119" spans="1:22" s="37" customFormat="1" ht="18" customHeight="1" x14ac:dyDescent="0.45">
      <c r="F119" s="436" t="s">
        <v>53</v>
      </c>
      <c r="G119" s="437"/>
      <c r="H119" s="162" t="s">
        <v>130</v>
      </c>
      <c r="I119" s="187"/>
      <c r="J119" s="188"/>
      <c r="K119" s="188"/>
      <c r="L119" s="188"/>
      <c r="M119" s="188"/>
      <c r="N119" s="188"/>
      <c r="O119" s="188"/>
      <c r="P119" s="188"/>
      <c r="Q119" s="188"/>
      <c r="R119" s="188"/>
      <c r="S119" s="188"/>
      <c r="T119" s="189"/>
      <c r="U119" s="190" t="str">
        <f>IF(SUM(I119:T119)=0,"",SUM(I119:T119))</f>
        <v/>
      </c>
      <c r="V119" s="115" t="str">
        <f>IF(ISERROR(U119/12),"",U119/12)</f>
        <v/>
      </c>
    </row>
    <row r="120" spans="1:22" s="37" customFormat="1" ht="18" customHeight="1" thickBot="1" x14ac:dyDescent="0.5">
      <c r="F120" s="436" t="s">
        <v>54</v>
      </c>
      <c r="G120" s="437"/>
      <c r="H120" s="128" t="s">
        <v>27</v>
      </c>
      <c r="I120" s="167"/>
      <c r="J120" s="168"/>
      <c r="K120" s="168"/>
      <c r="L120" s="168"/>
      <c r="M120" s="168"/>
      <c r="N120" s="168"/>
      <c r="O120" s="168"/>
      <c r="P120" s="168"/>
      <c r="Q120" s="168"/>
      <c r="R120" s="168"/>
      <c r="S120" s="168"/>
      <c r="T120" s="169"/>
      <c r="U120" s="170" t="str">
        <f>IF(COUNTBLANK(I120:T120)=12,"",SUM(I120:T120))</f>
        <v/>
      </c>
      <c r="V120" s="166" t="str">
        <f>IF(ISERROR(U120/12),"",U120/12)</f>
        <v/>
      </c>
    </row>
    <row r="121" spans="1:22" s="37" customFormat="1" ht="18" customHeight="1" x14ac:dyDescent="0.45">
      <c r="F121" s="436" t="s">
        <v>29</v>
      </c>
      <c r="G121" s="437"/>
      <c r="H121" s="3" t="s">
        <v>28</v>
      </c>
      <c r="I121" s="191" t="str">
        <f t="shared" ref="I121:T121" si="58">IF(I119*$G116=0,"",I119*$G116)</f>
        <v/>
      </c>
      <c r="J121" s="191" t="str">
        <f t="shared" si="58"/>
        <v/>
      </c>
      <c r="K121" s="191" t="str">
        <f t="shared" si="58"/>
        <v/>
      </c>
      <c r="L121" s="191" t="str">
        <f t="shared" si="58"/>
        <v/>
      </c>
      <c r="M121" s="191" t="str">
        <f t="shared" si="58"/>
        <v/>
      </c>
      <c r="N121" s="191" t="str">
        <f t="shared" si="58"/>
        <v/>
      </c>
      <c r="O121" s="191" t="str">
        <f t="shared" si="58"/>
        <v/>
      </c>
      <c r="P121" s="191" t="str">
        <f t="shared" si="58"/>
        <v/>
      </c>
      <c r="Q121" s="191" t="str">
        <f t="shared" si="58"/>
        <v/>
      </c>
      <c r="R121" s="191" t="str">
        <f t="shared" si="58"/>
        <v/>
      </c>
      <c r="S121" s="191" t="str">
        <f t="shared" si="58"/>
        <v/>
      </c>
      <c r="T121" s="191" t="str">
        <f t="shared" si="58"/>
        <v/>
      </c>
      <c r="U121" s="192" t="str">
        <f>IF(ISERROR(U119*$G$116),"",U119*$G$116)</f>
        <v/>
      </c>
      <c r="V121" s="115" t="str">
        <f>IF(ISERROR(U121/12),"",U121/12)</f>
        <v/>
      </c>
    </row>
    <row r="122" spans="1:22" s="37" customFormat="1" ht="18" customHeight="1" x14ac:dyDescent="0.45">
      <c r="F122" s="216"/>
      <c r="G122" s="32"/>
      <c r="H122" s="219"/>
      <c r="I122" s="217"/>
      <c r="J122" s="217"/>
      <c r="K122" s="217"/>
      <c r="L122" s="217"/>
      <c r="M122" s="217"/>
      <c r="N122" s="217"/>
      <c r="O122" s="217"/>
      <c r="P122" s="217"/>
      <c r="Q122" s="217"/>
      <c r="R122" s="217"/>
      <c r="S122" s="217"/>
      <c r="T122" s="217"/>
      <c r="U122" s="220"/>
      <c r="V122" s="218"/>
    </row>
    <row r="123" spans="1:22" s="37" customFormat="1" ht="18" customHeight="1" thickBot="1" x14ac:dyDescent="0.5">
      <c r="C123" s="37" t="s">
        <v>270</v>
      </c>
      <c r="Q123" s="38"/>
    </row>
    <row r="124" spans="1:22" s="37" customFormat="1" ht="18" customHeight="1" thickBot="1" x14ac:dyDescent="0.5">
      <c r="A124" s="21"/>
      <c r="B124" s="21"/>
      <c r="C124" s="76"/>
      <c r="E124" s="37" t="s">
        <v>176</v>
      </c>
      <c r="G124" s="438">
        <v>2.16</v>
      </c>
      <c r="H124" s="439"/>
      <c r="I124" t="s">
        <v>213</v>
      </c>
      <c r="J124" s="80"/>
      <c r="K124" s="235"/>
      <c r="M124" s="127"/>
      <c r="Q124" s="38"/>
    </row>
    <row r="125" spans="1:22" s="37" customFormat="1" ht="18" customHeight="1" x14ac:dyDescent="0.45">
      <c r="A125" s="21"/>
      <c r="B125" s="21"/>
      <c r="C125" s="76"/>
      <c r="F125" s="77"/>
      <c r="G125" s="78"/>
      <c r="H125" s="79"/>
      <c r="I125" s="39"/>
      <c r="Q125" s="38"/>
    </row>
    <row r="126" spans="1:22" s="37" customFormat="1" ht="18" customHeight="1" thickBot="1" x14ac:dyDescent="0.5">
      <c r="F126" s="440" t="s">
        <v>64</v>
      </c>
      <c r="G126" s="441"/>
      <c r="H126" s="7" t="s">
        <v>24</v>
      </c>
      <c r="I126" s="129" t="str">
        <f>IF(ISERROR(DATE(自己チェック表の構成・入力の手順等!E21,自己チェック表の構成・入力の手順等!G21,1)),"",DATE(自己チェック表の構成・入力の手順等!E21,自己チェック表の構成・入力の手順等!G21,1))</f>
        <v/>
      </c>
      <c r="J126" s="129" t="str">
        <f>IF(ISERROR(EDATE(I126,1)),"",EDATE(I126,1))</f>
        <v/>
      </c>
      <c r="K126" s="129" t="str">
        <f t="shared" ref="K126:T126" si="59">IF(ISERROR(EDATE(J126,1)),"",EDATE(J126,1))</f>
        <v/>
      </c>
      <c r="L126" s="129" t="str">
        <f t="shared" si="59"/>
        <v/>
      </c>
      <c r="M126" s="129" t="str">
        <f t="shared" si="59"/>
        <v/>
      </c>
      <c r="N126" s="129" t="str">
        <f t="shared" si="59"/>
        <v/>
      </c>
      <c r="O126" s="129" t="str">
        <f t="shared" si="59"/>
        <v/>
      </c>
      <c r="P126" s="129" t="str">
        <f t="shared" si="59"/>
        <v/>
      </c>
      <c r="Q126" s="129" t="str">
        <f t="shared" si="59"/>
        <v/>
      </c>
      <c r="R126" s="129" t="str">
        <f t="shared" si="59"/>
        <v/>
      </c>
      <c r="S126" s="129" t="str">
        <f t="shared" si="59"/>
        <v/>
      </c>
      <c r="T126" s="129" t="str">
        <f t="shared" si="59"/>
        <v/>
      </c>
      <c r="U126" s="8" t="s">
        <v>25</v>
      </c>
      <c r="V126" s="44" t="s">
        <v>61</v>
      </c>
    </row>
    <row r="127" spans="1:22" s="37" customFormat="1" ht="18" customHeight="1" x14ac:dyDescent="0.45">
      <c r="F127" s="436" t="s">
        <v>53</v>
      </c>
      <c r="G127" s="437"/>
      <c r="H127" s="162" t="s">
        <v>230</v>
      </c>
      <c r="I127" s="187"/>
      <c r="J127" s="188"/>
      <c r="K127" s="188"/>
      <c r="L127" s="188"/>
      <c r="M127" s="188"/>
      <c r="N127" s="188"/>
      <c r="O127" s="188"/>
      <c r="P127" s="188"/>
      <c r="Q127" s="188"/>
      <c r="R127" s="188"/>
      <c r="S127" s="188"/>
      <c r="T127" s="189"/>
      <c r="U127" s="190" t="str">
        <f>IF(SUM(I127:T127)=0,"",SUM(I127:T127))</f>
        <v/>
      </c>
      <c r="V127" s="115" t="str">
        <f>IF(ISERROR(U127/12),"",U127/12)</f>
        <v/>
      </c>
    </row>
    <row r="128" spans="1:22" s="37" customFormat="1" ht="18" customHeight="1" thickBot="1" x14ac:dyDescent="0.5">
      <c r="F128" s="436" t="s">
        <v>54</v>
      </c>
      <c r="G128" s="437"/>
      <c r="H128" s="128" t="s">
        <v>27</v>
      </c>
      <c r="I128" s="167"/>
      <c r="J128" s="168"/>
      <c r="K128" s="168"/>
      <c r="L128" s="168"/>
      <c r="M128" s="168"/>
      <c r="N128" s="168"/>
      <c r="O128" s="168"/>
      <c r="P128" s="168"/>
      <c r="Q128" s="168"/>
      <c r="R128" s="168"/>
      <c r="S128" s="168"/>
      <c r="T128" s="169"/>
      <c r="U128" s="170" t="str">
        <f>IF(COUNTBLANK(I128:T128)=12,"",SUM(I128:T128))</f>
        <v/>
      </c>
      <c r="V128" s="166" t="str">
        <f>IF(ISERROR(U128/12),"",U128/12)</f>
        <v/>
      </c>
    </row>
    <row r="129" spans="1:22" s="37" customFormat="1" ht="18" customHeight="1" x14ac:dyDescent="0.45">
      <c r="F129" s="436" t="s">
        <v>29</v>
      </c>
      <c r="G129" s="437"/>
      <c r="H129" s="3" t="s">
        <v>28</v>
      </c>
      <c r="I129" s="191" t="str">
        <f t="shared" ref="I129:T129" si="60">IF(I127*$G124=0,"",I127*$G124)</f>
        <v/>
      </c>
      <c r="J129" s="191" t="str">
        <f t="shared" si="60"/>
        <v/>
      </c>
      <c r="K129" s="191" t="str">
        <f t="shared" si="60"/>
        <v/>
      </c>
      <c r="L129" s="191" t="str">
        <f t="shared" si="60"/>
        <v/>
      </c>
      <c r="M129" s="191" t="str">
        <f t="shared" si="60"/>
        <v/>
      </c>
      <c r="N129" s="191" t="str">
        <f t="shared" si="60"/>
        <v/>
      </c>
      <c r="O129" s="191" t="str">
        <f t="shared" si="60"/>
        <v/>
      </c>
      <c r="P129" s="191" t="str">
        <f t="shared" si="60"/>
        <v/>
      </c>
      <c r="Q129" s="191" t="str">
        <f t="shared" si="60"/>
        <v/>
      </c>
      <c r="R129" s="191" t="str">
        <f t="shared" si="60"/>
        <v/>
      </c>
      <c r="S129" s="191" t="str">
        <f t="shared" si="60"/>
        <v/>
      </c>
      <c r="T129" s="191" t="str">
        <f t="shared" si="60"/>
        <v/>
      </c>
      <c r="U129" s="192" t="str">
        <f>IF(ISERROR(U127*$G$124),"",U127*$G$124)</f>
        <v/>
      </c>
      <c r="V129" s="115" t="str">
        <f>IF(ISERROR(U129/12),"",U129/12)</f>
        <v/>
      </c>
    </row>
    <row r="130" spans="1:22" s="37" customFormat="1" ht="18" customHeight="1" x14ac:dyDescent="0.45">
      <c r="F130" s="216"/>
      <c r="G130" s="32"/>
      <c r="H130" s="272" t="s">
        <v>210</v>
      </c>
      <c r="I130" s="217"/>
      <c r="J130" s="217"/>
      <c r="K130" s="217"/>
      <c r="L130" s="217"/>
      <c r="M130" s="217"/>
      <c r="N130" s="217"/>
      <c r="O130" s="217"/>
      <c r="P130" s="217"/>
      <c r="Q130" s="217"/>
      <c r="R130" s="217"/>
      <c r="S130" s="217"/>
      <c r="T130" s="217"/>
      <c r="U130" s="220"/>
      <c r="V130" s="218"/>
    </row>
    <row r="131" spans="1:22" s="37" customFormat="1" ht="18" customHeight="1" x14ac:dyDescent="0.45">
      <c r="F131" s="216"/>
      <c r="G131" s="32"/>
      <c r="H131" s="272"/>
      <c r="I131" s="217"/>
      <c r="J131" s="217"/>
      <c r="K131" s="217"/>
      <c r="L131" s="217"/>
      <c r="M131" s="217"/>
      <c r="N131" s="217"/>
      <c r="O131" s="217"/>
      <c r="P131" s="217"/>
      <c r="Q131" s="217"/>
      <c r="R131" s="217"/>
      <c r="S131" s="217"/>
      <c r="T131" s="217"/>
      <c r="U131" s="220"/>
      <c r="V131" s="218"/>
    </row>
    <row r="132" spans="1:22" s="37" customFormat="1" ht="18" customHeight="1" thickBot="1" x14ac:dyDescent="0.5">
      <c r="C132" s="37" t="s">
        <v>271</v>
      </c>
      <c r="Q132" s="38"/>
    </row>
    <row r="133" spans="1:22" s="37" customFormat="1" ht="18" customHeight="1" thickBot="1" x14ac:dyDescent="0.5">
      <c r="A133" s="21"/>
      <c r="B133" s="21"/>
      <c r="C133" s="76"/>
      <c r="E133" s="37" t="s">
        <v>176</v>
      </c>
      <c r="G133" s="438">
        <v>3</v>
      </c>
      <c r="H133" s="439"/>
      <c r="I133" t="s">
        <v>215</v>
      </c>
      <c r="J133" s="80"/>
      <c r="K133" s="235"/>
      <c r="M133" s="127"/>
      <c r="Q133" s="38"/>
    </row>
    <row r="134" spans="1:22" s="37" customFormat="1" ht="18" customHeight="1" x14ac:dyDescent="0.45">
      <c r="A134" s="21"/>
      <c r="B134" s="21"/>
      <c r="C134" s="76"/>
      <c r="F134" s="77"/>
      <c r="G134" s="78"/>
      <c r="H134" s="79"/>
      <c r="I134" s="39"/>
      <c r="Q134" s="38"/>
    </row>
    <row r="135" spans="1:22" s="37" customFormat="1" ht="18" customHeight="1" thickBot="1" x14ac:dyDescent="0.5">
      <c r="F135" s="440" t="s">
        <v>64</v>
      </c>
      <c r="G135" s="441"/>
      <c r="H135" s="7" t="s">
        <v>24</v>
      </c>
      <c r="I135" s="129" t="str">
        <f>IF(ISERROR(DATE(自己チェック表の構成・入力の手順等!E21,自己チェック表の構成・入力の手順等!G21,1)),"",DATE(自己チェック表の構成・入力の手順等!E21,自己チェック表の構成・入力の手順等!G21,1))</f>
        <v/>
      </c>
      <c r="J135" s="129" t="str">
        <f>IF(ISERROR(EDATE(I135,1)),"",EDATE(I135,1))</f>
        <v/>
      </c>
      <c r="K135" s="129" t="str">
        <f t="shared" ref="K135:T135" si="61">IF(ISERROR(EDATE(J135,1)),"",EDATE(J135,1))</f>
        <v/>
      </c>
      <c r="L135" s="129" t="str">
        <f t="shared" si="61"/>
        <v/>
      </c>
      <c r="M135" s="129" t="str">
        <f t="shared" si="61"/>
        <v/>
      </c>
      <c r="N135" s="129" t="str">
        <f t="shared" si="61"/>
        <v/>
      </c>
      <c r="O135" s="129" t="str">
        <f t="shared" si="61"/>
        <v/>
      </c>
      <c r="P135" s="129" t="str">
        <f t="shared" si="61"/>
        <v/>
      </c>
      <c r="Q135" s="129" t="str">
        <f t="shared" si="61"/>
        <v/>
      </c>
      <c r="R135" s="129" t="str">
        <f t="shared" si="61"/>
        <v/>
      </c>
      <c r="S135" s="129" t="str">
        <f t="shared" si="61"/>
        <v/>
      </c>
      <c r="T135" s="129" t="str">
        <f t="shared" si="61"/>
        <v/>
      </c>
      <c r="U135" s="8" t="s">
        <v>25</v>
      </c>
      <c r="V135" s="44" t="s">
        <v>61</v>
      </c>
    </row>
    <row r="136" spans="1:22" s="37" customFormat="1" ht="18" customHeight="1" x14ac:dyDescent="0.45">
      <c r="F136" s="436" t="s">
        <v>53</v>
      </c>
      <c r="G136" s="437"/>
      <c r="H136" s="162" t="s">
        <v>131</v>
      </c>
      <c r="I136" s="187"/>
      <c r="J136" s="188"/>
      <c r="K136" s="188"/>
      <c r="L136" s="188"/>
      <c r="M136" s="188"/>
      <c r="N136" s="188"/>
      <c r="O136" s="188"/>
      <c r="P136" s="188"/>
      <c r="Q136" s="188"/>
      <c r="R136" s="188"/>
      <c r="S136" s="188"/>
      <c r="T136" s="189"/>
      <c r="U136" s="190" t="str">
        <f>IF(SUM(I136:T136)=0,"",SUM(I136:T136))</f>
        <v/>
      </c>
      <c r="V136" s="115" t="str">
        <f>IF(ISERROR(U136/12),"",U136/12)</f>
        <v/>
      </c>
    </row>
    <row r="137" spans="1:22" s="37" customFormat="1" ht="18" customHeight="1" thickBot="1" x14ac:dyDescent="0.5">
      <c r="F137" s="436" t="s">
        <v>54</v>
      </c>
      <c r="G137" s="437"/>
      <c r="H137" s="128" t="s">
        <v>27</v>
      </c>
      <c r="I137" s="167"/>
      <c r="J137" s="168"/>
      <c r="K137" s="168"/>
      <c r="L137" s="168"/>
      <c r="M137" s="168"/>
      <c r="N137" s="168"/>
      <c r="O137" s="168"/>
      <c r="P137" s="168"/>
      <c r="Q137" s="168"/>
      <c r="R137" s="168"/>
      <c r="S137" s="168"/>
      <c r="T137" s="169"/>
      <c r="U137" s="170" t="str">
        <f>IF(COUNTBLANK(I137:T137)=12,"",SUM(I137:T137))</f>
        <v/>
      </c>
      <c r="V137" s="166" t="str">
        <f>IF(ISERROR(U137/12),"",U137/12)</f>
        <v/>
      </c>
    </row>
    <row r="138" spans="1:22" s="37" customFormat="1" ht="18" customHeight="1" x14ac:dyDescent="0.45">
      <c r="F138" s="436" t="s">
        <v>29</v>
      </c>
      <c r="G138" s="437"/>
      <c r="H138" s="3" t="s">
        <v>28</v>
      </c>
      <c r="I138" s="191" t="str">
        <f t="shared" ref="I138:T138" si="62">IF(I136*$G133=0,"",I136*$G133)</f>
        <v/>
      </c>
      <c r="J138" s="191" t="str">
        <f t="shared" si="62"/>
        <v/>
      </c>
      <c r="K138" s="191" t="str">
        <f t="shared" si="62"/>
        <v/>
      </c>
      <c r="L138" s="191" t="str">
        <f t="shared" si="62"/>
        <v/>
      </c>
      <c r="M138" s="191" t="str">
        <f t="shared" si="62"/>
        <v/>
      </c>
      <c r="N138" s="191" t="str">
        <f t="shared" si="62"/>
        <v/>
      </c>
      <c r="O138" s="191" t="str">
        <f t="shared" si="62"/>
        <v/>
      </c>
      <c r="P138" s="191" t="str">
        <f t="shared" si="62"/>
        <v/>
      </c>
      <c r="Q138" s="191" t="str">
        <f t="shared" si="62"/>
        <v/>
      </c>
      <c r="R138" s="191" t="str">
        <f t="shared" si="62"/>
        <v/>
      </c>
      <c r="S138" s="191" t="str">
        <f t="shared" si="62"/>
        <v/>
      </c>
      <c r="T138" s="191" t="str">
        <f t="shared" si="62"/>
        <v/>
      </c>
      <c r="U138" s="192" t="str">
        <f>IF(ISERROR(U136*$G$133),"",U136*$G$133)</f>
        <v/>
      </c>
      <c r="V138" s="115" t="str">
        <f>IF(ISERROR(U138/12),"",U138/12)</f>
        <v/>
      </c>
    </row>
    <row r="139" spans="1:22" s="37" customFormat="1" ht="18" customHeight="1" x14ac:dyDescent="0.45">
      <c r="F139" s="73"/>
      <c r="G139" s="74"/>
      <c r="H139" s="37" t="s">
        <v>58</v>
      </c>
      <c r="Q139" s="38"/>
    </row>
    <row r="140" spans="1:22" s="37" customFormat="1" ht="18" customHeight="1" x14ac:dyDescent="0.45">
      <c r="F140" s="216"/>
      <c r="G140" s="32"/>
      <c r="H140" s="219"/>
      <c r="I140" s="217"/>
      <c r="J140" s="217"/>
      <c r="K140" s="217"/>
      <c r="L140" s="217"/>
      <c r="M140" s="217"/>
      <c r="N140" s="217"/>
      <c r="O140" s="217"/>
      <c r="P140" s="217"/>
      <c r="Q140" s="217"/>
      <c r="R140" s="217"/>
      <c r="S140" s="217"/>
      <c r="T140" s="217"/>
      <c r="U140" s="220"/>
      <c r="V140" s="218"/>
    </row>
    <row r="141" spans="1:22" s="37" customFormat="1" ht="18" customHeight="1" thickBot="1" x14ac:dyDescent="0.5">
      <c r="C141" s="37" t="s">
        <v>278</v>
      </c>
      <c r="Q141" s="38"/>
    </row>
    <row r="142" spans="1:22" s="37" customFormat="1" ht="18" customHeight="1" thickBot="1" x14ac:dyDescent="0.5">
      <c r="A142" s="21"/>
      <c r="B142" s="21"/>
      <c r="C142" s="76"/>
      <c r="E142" s="37" t="s">
        <v>176</v>
      </c>
      <c r="G142" s="438">
        <v>3</v>
      </c>
      <c r="H142" s="439"/>
      <c r="I142" t="s">
        <v>214</v>
      </c>
      <c r="J142" s="80"/>
      <c r="K142" s="235"/>
      <c r="M142" s="127"/>
      <c r="Q142" s="38"/>
    </row>
    <row r="143" spans="1:22" s="37" customFormat="1" ht="18" customHeight="1" x14ac:dyDescent="0.45">
      <c r="A143" s="21"/>
      <c r="B143" s="21"/>
      <c r="C143" s="76"/>
      <c r="F143" s="77"/>
      <c r="G143" s="78"/>
      <c r="H143" s="79"/>
      <c r="I143" s="39"/>
      <c r="Q143" s="38"/>
    </row>
    <row r="144" spans="1:22" s="37" customFormat="1" ht="18" customHeight="1" thickBot="1" x14ac:dyDescent="0.5">
      <c r="F144" s="440" t="s">
        <v>64</v>
      </c>
      <c r="G144" s="441"/>
      <c r="H144" s="7" t="s">
        <v>24</v>
      </c>
      <c r="I144" s="129" t="str">
        <f>IF(ISERROR(DATE(自己チェック表の構成・入力の手順等!E21,自己チェック表の構成・入力の手順等!G21,1)),"",DATE(自己チェック表の構成・入力の手順等!E21,自己チェック表の構成・入力の手順等!G21,1))</f>
        <v/>
      </c>
      <c r="J144" s="129" t="str">
        <f>IF(ISERROR(EDATE(I144,1)),"",EDATE(I144,1))</f>
        <v/>
      </c>
      <c r="K144" s="129" t="str">
        <f t="shared" ref="K144" si="63">IF(ISERROR(EDATE(J144,1)),"",EDATE(J144,1))</f>
        <v/>
      </c>
      <c r="L144" s="129" t="str">
        <f t="shared" ref="L144" si="64">IF(ISERROR(EDATE(K144,1)),"",EDATE(K144,1))</f>
        <v/>
      </c>
      <c r="M144" s="129" t="str">
        <f t="shared" ref="M144" si="65">IF(ISERROR(EDATE(L144,1)),"",EDATE(L144,1))</f>
        <v/>
      </c>
      <c r="N144" s="129" t="str">
        <f t="shared" ref="N144" si="66">IF(ISERROR(EDATE(M144,1)),"",EDATE(M144,1))</f>
        <v/>
      </c>
      <c r="O144" s="129" t="str">
        <f t="shared" ref="O144" si="67">IF(ISERROR(EDATE(N144,1)),"",EDATE(N144,1))</f>
        <v/>
      </c>
      <c r="P144" s="129" t="str">
        <f t="shared" ref="P144" si="68">IF(ISERROR(EDATE(O144,1)),"",EDATE(O144,1))</f>
        <v/>
      </c>
      <c r="Q144" s="129" t="str">
        <f t="shared" ref="Q144" si="69">IF(ISERROR(EDATE(P144,1)),"",EDATE(P144,1))</f>
        <v/>
      </c>
      <c r="R144" s="129" t="str">
        <f t="shared" ref="R144" si="70">IF(ISERROR(EDATE(Q144,1)),"",EDATE(Q144,1))</f>
        <v/>
      </c>
      <c r="S144" s="129" t="str">
        <f t="shared" ref="S144" si="71">IF(ISERROR(EDATE(R144,1)),"",EDATE(R144,1))</f>
        <v/>
      </c>
      <c r="T144" s="129" t="str">
        <f t="shared" ref="T144" si="72">IF(ISERROR(EDATE(S144,1)),"",EDATE(S144,1))</f>
        <v/>
      </c>
      <c r="U144" s="8" t="s">
        <v>25</v>
      </c>
      <c r="V144" s="44" t="s">
        <v>61</v>
      </c>
    </row>
    <row r="145" spans="1:22" s="37" customFormat="1" ht="18" customHeight="1" x14ac:dyDescent="0.45">
      <c r="F145" s="436" t="s">
        <v>53</v>
      </c>
      <c r="G145" s="437"/>
      <c r="H145" s="162" t="s">
        <v>131</v>
      </c>
      <c r="I145" s="187"/>
      <c r="J145" s="188"/>
      <c r="K145" s="188"/>
      <c r="L145" s="188"/>
      <c r="M145" s="188"/>
      <c r="N145" s="188"/>
      <c r="O145" s="188"/>
      <c r="P145" s="188"/>
      <c r="Q145" s="188"/>
      <c r="R145" s="188"/>
      <c r="S145" s="188"/>
      <c r="T145" s="189"/>
      <c r="U145" s="190" t="str">
        <f>IF(SUM(I145:T145)=0,"",SUM(I145:T145))</f>
        <v/>
      </c>
      <c r="V145" s="115" t="str">
        <f>IF(ISERROR(U145/12),"",U145/12)</f>
        <v/>
      </c>
    </row>
    <row r="146" spans="1:22" s="37" customFormat="1" ht="18" customHeight="1" thickBot="1" x14ac:dyDescent="0.5">
      <c r="F146" s="436" t="s">
        <v>54</v>
      </c>
      <c r="G146" s="437"/>
      <c r="H146" s="128" t="s">
        <v>27</v>
      </c>
      <c r="I146" s="167"/>
      <c r="J146" s="168"/>
      <c r="K146" s="168"/>
      <c r="L146" s="168"/>
      <c r="M146" s="168"/>
      <c r="N146" s="168"/>
      <c r="O146" s="168"/>
      <c r="P146" s="168"/>
      <c r="Q146" s="168"/>
      <c r="R146" s="168"/>
      <c r="S146" s="168"/>
      <c r="T146" s="169"/>
      <c r="U146" s="170" t="str">
        <f>IF(COUNTBLANK(I146:T146)=12,"",SUM(I146:T146))</f>
        <v/>
      </c>
      <c r="V146" s="166" t="str">
        <f>IF(ISERROR(U146/12),"",U146/12)</f>
        <v/>
      </c>
    </row>
    <row r="147" spans="1:22" s="37" customFormat="1" ht="18" customHeight="1" x14ac:dyDescent="0.45">
      <c r="F147" s="436" t="s">
        <v>29</v>
      </c>
      <c r="G147" s="437"/>
      <c r="H147" s="3" t="s">
        <v>28</v>
      </c>
      <c r="I147" s="191" t="str">
        <f t="shared" ref="I147:T147" si="73">IF(I145*$G142=0,"",I145*$G142)</f>
        <v/>
      </c>
      <c r="J147" s="191" t="str">
        <f t="shared" si="73"/>
        <v/>
      </c>
      <c r="K147" s="191" t="str">
        <f t="shared" si="73"/>
        <v/>
      </c>
      <c r="L147" s="191" t="str">
        <f t="shared" si="73"/>
        <v/>
      </c>
      <c r="M147" s="191" t="str">
        <f t="shared" si="73"/>
        <v/>
      </c>
      <c r="N147" s="191" t="str">
        <f t="shared" si="73"/>
        <v/>
      </c>
      <c r="O147" s="191" t="str">
        <f t="shared" si="73"/>
        <v/>
      </c>
      <c r="P147" s="191" t="str">
        <f t="shared" si="73"/>
        <v/>
      </c>
      <c r="Q147" s="191" t="str">
        <f t="shared" si="73"/>
        <v/>
      </c>
      <c r="R147" s="191" t="str">
        <f t="shared" si="73"/>
        <v/>
      </c>
      <c r="S147" s="191" t="str">
        <f t="shared" si="73"/>
        <v/>
      </c>
      <c r="T147" s="191" t="str">
        <f t="shared" si="73"/>
        <v/>
      </c>
      <c r="U147" s="192" t="str">
        <f>IF(ISERROR(U145*$G$133),"",U145*$G$133)</f>
        <v/>
      </c>
      <c r="V147" s="115" t="str">
        <f>IF(ISERROR(U147/12),"",U147/12)</f>
        <v/>
      </c>
    </row>
    <row r="148" spans="1:22" s="37" customFormat="1" ht="18" customHeight="1" x14ac:dyDescent="0.45">
      <c r="F148" s="73"/>
      <c r="G148" s="74"/>
      <c r="H148" s="37" t="s">
        <v>58</v>
      </c>
      <c r="Q148" s="38"/>
    </row>
    <row r="149" spans="1:22" s="37" customFormat="1" ht="18" customHeight="1" x14ac:dyDescent="0.45">
      <c r="F149" s="216"/>
      <c r="G149" s="32"/>
      <c r="H149" s="219"/>
      <c r="I149" s="217"/>
      <c r="J149" s="217"/>
      <c r="K149" s="217"/>
      <c r="L149" s="217"/>
      <c r="M149" s="217"/>
      <c r="N149" s="217"/>
      <c r="O149" s="217"/>
      <c r="P149" s="217"/>
      <c r="Q149" s="217"/>
      <c r="R149" s="217"/>
      <c r="S149" s="217"/>
      <c r="T149" s="217"/>
      <c r="U149" s="220"/>
      <c r="V149" s="218"/>
    </row>
    <row r="150" spans="1:22" s="37" customFormat="1" ht="18" customHeight="1" thickBot="1" x14ac:dyDescent="0.5">
      <c r="C150" s="37" t="s">
        <v>272</v>
      </c>
      <c r="Q150" s="38"/>
    </row>
    <row r="151" spans="1:22" s="37" customFormat="1" ht="18" customHeight="1" thickBot="1" x14ac:dyDescent="0.5">
      <c r="A151" s="21"/>
      <c r="B151" s="21"/>
      <c r="C151" s="76"/>
      <c r="E151" s="37" t="s">
        <v>176</v>
      </c>
      <c r="G151" s="438">
        <v>2.7</v>
      </c>
      <c r="H151" s="439"/>
      <c r="I151" t="s">
        <v>214</v>
      </c>
      <c r="J151" s="80"/>
      <c r="K151" s="235"/>
      <c r="M151" s="127"/>
      <c r="Q151" s="38"/>
    </row>
    <row r="152" spans="1:22" s="37" customFormat="1" ht="18" customHeight="1" x14ac:dyDescent="0.45">
      <c r="A152" s="21"/>
      <c r="B152" s="21"/>
      <c r="C152" s="76"/>
      <c r="F152" s="77"/>
      <c r="G152" s="78"/>
      <c r="H152" s="79"/>
      <c r="I152" s="39"/>
      <c r="Q152" s="38"/>
    </row>
    <row r="153" spans="1:22" s="37" customFormat="1" ht="18" customHeight="1" thickBot="1" x14ac:dyDescent="0.5">
      <c r="F153" s="440" t="s">
        <v>64</v>
      </c>
      <c r="G153" s="441"/>
      <c r="H153" s="7" t="s">
        <v>24</v>
      </c>
      <c r="I153" s="129" t="str">
        <f>IF(ISERROR(DATE(自己チェック表の構成・入力の手順等!E21,自己チェック表の構成・入力の手順等!G21,1)),"",DATE(自己チェック表の構成・入力の手順等!E21,自己チェック表の構成・入力の手順等!G21,1))</f>
        <v/>
      </c>
      <c r="J153" s="129" t="str">
        <f>IF(ISERROR(EDATE(I153,1)),"",EDATE(I153,1))</f>
        <v/>
      </c>
      <c r="K153" s="129" t="str">
        <f t="shared" ref="K153:T153" si="74">IF(ISERROR(EDATE(J153,1)),"",EDATE(J153,1))</f>
        <v/>
      </c>
      <c r="L153" s="129" t="str">
        <f t="shared" si="74"/>
        <v/>
      </c>
      <c r="M153" s="129" t="str">
        <f t="shared" si="74"/>
        <v/>
      </c>
      <c r="N153" s="129" t="str">
        <f t="shared" si="74"/>
        <v/>
      </c>
      <c r="O153" s="129" t="str">
        <f t="shared" si="74"/>
        <v/>
      </c>
      <c r="P153" s="129" t="str">
        <f t="shared" si="74"/>
        <v/>
      </c>
      <c r="Q153" s="129" t="str">
        <f t="shared" si="74"/>
        <v/>
      </c>
      <c r="R153" s="129" t="str">
        <f t="shared" si="74"/>
        <v/>
      </c>
      <c r="S153" s="129" t="str">
        <f t="shared" si="74"/>
        <v/>
      </c>
      <c r="T153" s="129" t="str">
        <f t="shared" si="74"/>
        <v/>
      </c>
      <c r="U153" s="8" t="s">
        <v>25</v>
      </c>
      <c r="V153" s="44" t="s">
        <v>61</v>
      </c>
    </row>
    <row r="154" spans="1:22" s="37" customFormat="1" ht="18" customHeight="1" x14ac:dyDescent="0.45">
      <c r="F154" s="436" t="s">
        <v>53</v>
      </c>
      <c r="G154" s="455"/>
      <c r="H154" s="162" t="s">
        <v>131</v>
      </c>
      <c r="I154" s="187"/>
      <c r="J154" s="188"/>
      <c r="K154" s="188"/>
      <c r="L154" s="188"/>
      <c r="M154" s="188"/>
      <c r="N154" s="188"/>
      <c r="O154" s="188"/>
      <c r="P154" s="188"/>
      <c r="Q154" s="188"/>
      <c r="R154" s="188"/>
      <c r="S154" s="188"/>
      <c r="T154" s="189"/>
      <c r="U154" s="190" t="str">
        <f>IF(SUM(I154:T154)=0,"",SUM(I154:T154))</f>
        <v/>
      </c>
      <c r="V154" s="115" t="str">
        <f>IF(ISERROR(U154/12),"",U154/12)</f>
        <v/>
      </c>
    </row>
    <row r="155" spans="1:22" s="37" customFormat="1" ht="18" customHeight="1" thickBot="1" x14ac:dyDescent="0.5">
      <c r="F155" s="436" t="s">
        <v>54</v>
      </c>
      <c r="G155" s="437"/>
      <c r="H155" s="128" t="s">
        <v>27</v>
      </c>
      <c r="I155" s="167"/>
      <c r="J155" s="168"/>
      <c r="K155" s="168"/>
      <c r="L155" s="168"/>
      <c r="M155" s="168"/>
      <c r="N155" s="168"/>
      <c r="O155" s="168"/>
      <c r="P155" s="168"/>
      <c r="Q155" s="168"/>
      <c r="R155" s="168"/>
      <c r="S155" s="168"/>
      <c r="T155" s="169"/>
      <c r="U155" s="170" t="str">
        <f>IF(COUNTBLANK(I155:T155)=12,"",SUM(I155:T155))</f>
        <v/>
      </c>
      <c r="V155" s="166" t="str">
        <f>IF(ISERROR(U155/12),"",U155/12)</f>
        <v/>
      </c>
    </row>
    <row r="156" spans="1:22" s="37" customFormat="1" ht="18" customHeight="1" x14ac:dyDescent="0.45">
      <c r="F156" s="436" t="s">
        <v>29</v>
      </c>
      <c r="G156" s="437"/>
      <c r="H156" s="3" t="s">
        <v>28</v>
      </c>
      <c r="I156" s="191" t="str">
        <f t="shared" ref="I156:T156" si="75">IF(I154*$G151=0,"",I154*$G151)</f>
        <v/>
      </c>
      <c r="J156" s="191" t="str">
        <f t="shared" si="75"/>
        <v/>
      </c>
      <c r="K156" s="191" t="str">
        <f t="shared" si="75"/>
        <v/>
      </c>
      <c r="L156" s="191" t="str">
        <f t="shared" si="75"/>
        <v/>
      </c>
      <c r="M156" s="191" t="str">
        <f t="shared" si="75"/>
        <v/>
      </c>
      <c r="N156" s="191" t="str">
        <f t="shared" si="75"/>
        <v/>
      </c>
      <c r="O156" s="191" t="str">
        <f t="shared" si="75"/>
        <v/>
      </c>
      <c r="P156" s="191" t="str">
        <f t="shared" si="75"/>
        <v/>
      </c>
      <c r="Q156" s="191" t="str">
        <f t="shared" si="75"/>
        <v/>
      </c>
      <c r="R156" s="191" t="str">
        <f t="shared" si="75"/>
        <v/>
      </c>
      <c r="S156" s="191" t="str">
        <f t="shared" si="75"/>
        <v/>
      </c>
      <c r="T156" s="191" t="str">
        <f t="shared" si="75"/>
        <v/>
      </c>
      <c r="U156" s="192" t="str">
        <f>IF(ISERROR(U154*$G$151),"",U154*$G$151)</f>
        <v/>
      </c>
      <c r="V156" s="115" t="str">
        <f>IF(ISERROR(U156/12),"",U156/12)</f>
        <v/>
      </c>
    </row>
    <row r="157" spans="1:22" s="37" customFormat="1" ht="18" customHeight="1" thickBot="1" x14ac:dyDescent="0.5">
      <c r="F157" s="216"/>
      <c r="G157" s="32"/>
      <c r="H157" s="219"/>
      <c r="I157" s="217"/>
      <c r="J157" s="217"/>
      <c r="K157" s="217"/>
      <c r="L157" s="217"/>
      <c r="M157" s="217"/>
      <c r="N157" s="217"/>
      <c r="O157" s="217"/>
      <c r="P157" s="217"/>
      <c r="Q157" s="217"/>
      <c r="R157" s="217"/>
      <c r="S157" s="217"/>
      <c r="T157" s="217"/>
      <c r="U157" s="220"/>
      <c r="V157" s="218"/>
    </row>
    <row r="158" spans="1:22" s="37" customFormat="1" ht="18" customHeight="1" thickBot="1" x14ac:dyDescent="0.5">
      <c r="C158" s="37" t="s">
        <v>273</v>
      </c>
      <c r="D158" s="47"/>
      <c r="E158" s="37" t="s">
        <v>174</v>
      </c>
      <c r="G158" s="453"/>
      <c r="H158" s="454"/>
      <c r="Q158" s="38"/>
    </row>
    <row r="159" spans="1:22" s="37" customFormat="1" ht="18" customHeight="1" thickBot="1" x14ac:dyDescent="0.5">
      <c r="A159" s="21"/>
      <c r="B159" s="21"/>
      <c r="C159" s="76"/>
      <c r="E159" s="37" t="s">
        <v>176</v>
      </c>
      <c r="G159" s="438"/>
      <c r="H159" s="439"/>
      <c r="I159" s="131"/>
      <c r="J159" s="80"/>
      <c r="K159" s="235"/>
      <c r="M159" s="127"/>
      <c r="Q159" s="38"/>
    </row>
    <row r="160" spans="1:22" s="37" customFormat="1" ht="18" customHeight="1" x14ac:dyDescent="0.45">
      <c r="A160" s="21"/>
      <c r="B160" s="21"/>
      <c r="C160" s="76"/>
      <c r="F160" s="77"/>
      <c r="G160" s="78"/>
      <c r="H160" s="79"/>
      <c r="I160" s="39"/>
      <c r="Q160" s="38"/>
    </row>
    <row r="161" spans="1:22" s="37" customFormat="1" ht="18" customHeight="1" thickBot="1" x14ac:dyDescent="0.5">
      <c r="F161" s="440" t="s">
        <v>64</v>
      </c>
      <c r="G161" s="441"/>
      <c r="H161" s="7" t="s">
        <v>24</v>
      </c>
      <c r="I161" s="129" t="str">
        <f>IF(ISERROR(DATE(自己チェック表の構成・入力の手順等!E21,自己チェック表の構成・入力の手順等!G21,1)),"",DATE(自己チェック表の構成・入力の手順等!E21,自己チェック表の構成・入力の手順等!G21,1))</f>
        <v/>
      </c>
      <c r="J161" s="129" t="str">
        <f>IF(ISERROR(EDATE(I161,1)),"",EDATE(I161,1))</f>
        <v/>
      </c>
      <c r="K161" s="129" t="str">
        <f t="shared" ref="K161:T161" si="76">IF(ISERROR(EDATE(J161,1)),"",EDATE(J161,1))</f>
        <v/>
      </c>
      <c r="L161" s="129" t="str">
        <f t="shared" si="76"/>
        <v/>
      </c>
      <c r="M161" s="129" t="str">
        <f t="shared" si="76"/>
        <v/>
      </c>
      <c r="N161" s="129" t="str">
        <f t="shared" si="76"/>
        <v/>
      </c>
      <c r="O161" s="129" t="str">
        <f t="shared" si="76"/>
        <v/>
      </c>
      <c r="P161" s="129" t="str">
        <f t="shared" si="76"/>
        <v/>
      </c>
      <c r="Q161" s="129" t="str">
        <f t="shared" si="76"/>
        <v/>
      </c>
      <c r="R161" s="129" t="str">
        <f t="shared" si="76"/>
        <v/>
      </c>
      <c r="S161" s="129" t="str">
        <f t="shared" si="76"/>
        <v/>
      </c>
      <c r="T161" s="129" t="str">
        <f t="shared" si="76"/>
        <v/>
      </c>
      <c r="U161" s="8" t="s">
        <v>25</v>
      </c>
      <c r="V161" s="44" t="s">
        <v>61</v>
      </c>
    </row>
    <row r="162" spans="1:22" s="37" customFormat="1" ht="18" customHeight="1" x14ac:dyDescent="0.45">
      <c r="F162" s="436" t="s">
        <v>53</v>
      </c>
      <c r="G162" s="437"/>
      <c r="H162" s="163"/>
      <c r="I162" s="187"/>
      <c r="J162" s="188"/>
      <c r="K162" s="188"/>
      <c r="L162" s="188"/>
      <c r="M162" s="188"/>
      <c r="N162" s="188"/>
      <c r="O162" s="188"/>
      <c r="P162" s="188"/>
      <c r="Q162" s="188"/>
      <c r="R162" s="188"/>
      <c r="S162" s="188"/>
      <c r="T162" s="189"/>
      <c r="U162" s="190" t="str">
        <f>IF(SUM(I162:T162)=0,"",SUM(I162:T162))</f>
        <v/>
      </c>
      <c r="V162" s="115" t="str">
        <f>IF(ISERROR(U162/12),"",U162/12)</f>
        <v/>
      </c>
    </row>
    <row r="163" spans="1:22" s="37" customFormat="1" ht="18" customHeight="1" thickBot="1" x14ac:dyDescent="0.5">
      <c r="F163" s="436" t="s">
        <v>54</v>
      </c>
      <c r="G163" s="437"/>
      <c r="H163" s="128" t="s">
        <v>27</v>
      </c>
      <c r="I163" s="167"/>
      <c r="J163" s="168"/>
      <c r="K163" s="168"/>
      <c r="L163" s="168"/>
      <c r="M163" s="168"/>
      <c r="N163" s="168"/>
      <c r="O163" s="168"/>
      <c r="P163" s="168"/>
      <c r="Q163" s="168"/>
      <c r="R163" s="168"/>
      <c r="S163" s="168"/>
      <c r="T163" s="169"/>
      <c r="U163" s="170" t="str">
        <f>IF(COUNTBLANK(I163:T163)=12,"",SUM(I163:T163))</f>
        <v/>
      </c>
      <c r="V163" s="166" t="str">
        <f>IF(ISERROR(U163/12),"",U163/12)</f>
        <v/>
      </c>
    </row>
    <row r="164" spans="1:22" s="37" customFormat="1" ht="18" customHeight="1" x14ac:dyDescent="0.45">
      <c r="F164" s="436" t="s">
        <v>29</v>
      </c>
      <c r="G164" s="437"/>
      <c r="H164" s="3" t="s">
        <v>28</v>
      </c>
      <c r="I164" s="191" t="str">
        <f t="shared" ref="I164:T164" si="77">IF(I162*$G159=0,"",I162*$G159)</f>
        <v/>
      </c>
      <c r="J164" s="191" t="str">
        <f t="shared" si="77"/>
        <v/>
      </c>
      <c r="K164" s="191" t="str">
        <f t="shared" si="77"/>
        <v/>
      </c>
      <c r="L164" s="191" t="str">
        <f t="shared" si="77"/>
        <v/>
      </c>
      <c r="M164" s="191" t="str">
        <f t="shared" si="77"/>
        <v/>
      </c>
      <c r="N164" s="191" t="str">
        <f t="shared" si="77"/>
        <v/>
      </c>
      <c r="O164" s="191" t="str">
        <f t="shared" si="77"/>
        <v/>
      </c>
      <c r="P164" s="191" t="str">
        <f t="shared" si="77"/>
        <v/>
      </c>
      <c r="Q164" s="191" t="str">
        <f t="shared" si="77"/>
        <v/>
      </c>
      <c r="R164" s="191" t="str">
        <f t="shared" si="77"/>
        <v/>
      </c>
      <c r="S164" s="191" t="str">
        <f t="shared" si="77"/>
        <v/>
      </c>
      <c r="T164" s="191" t="str">
        <f t="shared" si="77"/>
        <v/>
      </c>
      <c r="U164" s="192" t="str">
        <f>IF(ISERROR(U162*$G$159),"",U162*$G$159)</f>
        <v/>
      </c>
      <c r="V164" s="115" t="str">
        <f>IF(ISERROR(U164/12),"",U164/12)</f>
        <v/>
      </c>
    </row>
    <row r="165" spans="1:22" s="37" customFormat="1" ht="18" customHeight="1" thickBot="1" x14ac:dyDescent="0.5">
      <c r="F165" s="216"/>
      <c r="G165" s="32"/>
      <c r="H165" s="219"/>
      <c r="I165" s="217"/>
      <c r="J165" s="217"/>
      <c r="K165" s="217"/>
      <c r="L165" s="217"/>
      <c r="M165" s="217"/>
      <c r="N165" s="217"/>
      <c r="O165" s="217"/>
      <c r="P165" s="217"/>
      <c r="Q165" s="217"/>
      <c r="R165" s="217"/>
      <c r="S165" s="217"/>
      <c r="T165" s="217"/>
      <c r="U165" s="220"/>
      <c r="V165" s="218"/>
    </row>
    <row r="166" spans="1:22" s="37" customFormat="1" ht="18" customHeight="1" thickBot="1" x14ac:dyDescent="0.5">
      <c r="C166" s="37" t="s">
        <v>274</v>
      </c>
      <c r="E166" s="37" t="s">
        <v>174</v>
      </c>
      <c r="G166" s="453"/>
      <c r="H166" s="454"/>
      <c r="Q166" s="38"/>
    </row>
    <row r="167" spans="1:22" s="37" customFormat="1" ht="18" customHeight="1" thickBot="1" x14ac:dyDescent="0.5">
      <c r="A167" s="21"/>
      <c r="B167" s="21"/>
      <c r="C167" s="76"/>
      <c r="E167" s="37" t="s">
        <v>176</v>
      </c>
      <c r="G167" s="438"/>
      <c r="H167" s="439"/>
      <c r="I167" s="131"/>
      <c r="J167" s="80"/>
      <c r="K167" s="235"/>
      <c r="M167" s="127"/>
      <c r="Q167" s="38"/>
    </row>
    <row r="168" spans="1:22" s="37" customFormat="1" ht="18" customHeight="1" x14ac:dyDescent="0.45">
      <c r="A168" s="21"/>
      <c r="B168" s="21"/>
      <c r="C168" s="76"/>
      <c r="F168" s="77"/>
      <c r="G168" s="78"/>
      <c r="H168" s="79"/>
      <c r="I168" s="39"/>
      <c r="Q168" s="38"/>
    </row>
    <row r="169" spans="1:22" s="37" customFormat="1" ht="18" customHeight="1" thickBot="1" x14ac:dyDescent="0.5">
      <c r="F169" s="440" t="s">
        <v>64</v>
      </c>
      <c r="G169" s="441"/>
      <c r="H169" s="7" t="s">
        <v>24</v>
      </c>
      <c r="I169" s="129" t="str">
        <f>IF(ISERROR(DATE(自己チェック表の構成・入力の手順等!E21,自己チェック表の構成・入力の手順等!G21,1)),"",DATE(自己チェック表の構成・入力の手順等!E21,自己チェック表の構成・入力の手順等!G21,1))</f>
        <v/>
      </c>
      <c r="J169" s="129" t="str">
        <f>IF(ISERROR(EDATE(I169,1)),"",EDATE(I169,1))</f>
        <v/>
      </c>
      <c r="K169" s="129" t="str">
        <f t="shared" ref="K169:T169" si="78">IF(ISERROR(EDATE(J169,1)),"",EDATE(J169,1))</f>
        <v/>
      </c>
      <c r="L169" s="129" t="str">
        <f t="shared" si="78"/>
        <v/>
      </c>
      <c r="M169" s="129" t="str">
        <f t="shared" si="78"/>
        <v/>
      </c>
      <c r="N169" s="129" t="str">
        <f t="shared" si="78"/>
        <v/>
      </c>
      <c r="O169" s="129" t="str">
        <f t="shared" si="78"/>
        <v/>
      </c>
      <c r="P169" s="129" t="str">
        <f t="shared" si="78"/>
        <v/>
      </c>
      <c r="Q169" s="129" t="str">
        <f t="shared" si="78"/>
        <v/>
      </c>
      <c r="R169" s="129" t="str">
        <f t="shared" si="78"/>
        <v/>
      </c>
      <c r="S169" s="129" t="str">
        <f t="shared" si="78"/>
        <v/>
      </c>
      <c r="T169" s="129" t="str">
        <f t="shared" si="78"/>
        <v/>
      </c>
      <c r="U169" s="8" t="s">
        <v>25</v>
      </c>
      <c r="V169" s="44" t="s">
        <v>61</v>
      </c>
    </row>
    <row r="170" spans="1:22" s="37" customFormat="1" ht="18" customHeight="1" x14ac:dyDescent="0.45">
      <c r="F170" s="436" t="s">
        <v>53</v>
      </c>
      <c r="G170" s="437"/>
      <c r="H170" s="163"/>
      <c r="I170" s="187"/>
      <c r="J170" s="188"/>
      <c r="K170" s="188"/>
      <c r="L170" s="188"/>
      <c r="M170" s="188"/>
      <c r="N170" s="188"/>
      <c r="O170" s="188"/>
      <c r="P170" s="188"/>
      <c r="Q170" s="188"/>
      <c r="R170" s="188"/>
      <c r="S170" s="188"/>
      <c r="T170" s="189"/>
      <c r="U170" s="190" t="str">
        <f>IF(SUM(I170:T170)=0,"",SUM(I170:T170))</f>
        <v/>
      </c>
      <c r="V170" s="115" t="str">
        <f>IF(ISERROR(U170/12),"",U170/12)</f>
        <v/>
      </c>
    </row>
    <row r="171" spans="1:22" s="37" customFormat="1" ht="18" customHeight="1" thickBot="1" x14ac:dyDescent="0.5">
      <c r="F171" s="436" t="s">
        <v>54</v>
      </c>
      <c r="G171" s="437"/>
      <c r="H171" s="128" t="s">
        <v>27</v>
      </c>
      <c r="I171" s="167"/>
      <c r="J171" s="168"/>
      <c r="K171" s="168"/>
      <c r="L171" s="168"/>
      <c r="M171" s="168"/>
      <c r="N171" s="168"/>
      <c r="O171" s="168"/>
      <c r="P171" s="168"/>
      <c r="Q171" s="168"/>
      <c r="R171" s="168"/>
      <c r="S171" s="168"/>
      <c r="T171" s="169"/>
      <c r="U171" s="170" t="str">
        <f>IF(COUNTBLANK(I171:T171)=12,"",SUM(I171:T171))</f>
        <v/>
      </c>
      <c r="V171" s="166" t="str">
        <f>IF(ISERROR(U171/12),"",U171/12)</f>
        <v/>
      </c>
    </row>
    <row r="172" spans="1:22" s="37" customFormat="1" ht="18" customHeight="1" x14ac:dyDescent="0.45">
      <c r="F172" s="436" t="s">
        <v>29</v>
      </c>
      <c r="G172" s="437"/>
      <c r="H172" s="3" t="s">
        <v>28</v>
      </c>
      <c r="I172" s="191" t="str">
        <f t="shared" ref="I172:T172" si="79">IF(I170*$G167=0,"",I170*$G167)</f>
        <v/>
      </c>
      <c r="J172" s="191" t="str">
        <f t="shared" si="79"/>
        <v/>
      </c>
      <c r="K172" s="191" t="str">
        <f t="shared" si="79"/>
        <v/>
      </c>
      <c r="L172" s="191" t="str">
        <f t="shared" si="79"/>
        <v/>
      </c>
      <c r="M172" s="191" t="str">
        <f t="shared" si="79"/>
        <v/>
      </c>
      <c r="N172" s="191" t="str">
        <f t="shared" si="79"/>
        <v/>
      </c>
      <c r="O172" s="191" t="str">
        <f t="shared" si="79"/>
        <v/>
      </c>
      <c r="P172" s="191" t="str">
        <f t="shared" si="79"/>
        <v/>
      </c>
      <c r="Q172" s="191" t="str">
        <f t="shared" si="79"/>
        <v/>
      </c>
      <c r="R172" s="191" t="str">
        <f t="shared" si="79"/>
        <v/>
      </c>
      <c r="S172" s="191" t="str">
        <f t="shared" si="79"/>
        <v/>
      </c>
      <c r="T172" s="191" t="str">
        <f t="shared" si="79"/>
        <v/>
      </c>
      <c r="U172" s="192" t="str">
        <f>IF(ISERROR(U170*$G$167),"",U170*$G$167)</f>
        <v/>
      </c>
      <c r="V172" s="115" t="str">
        <f>IF(ISERROR(U172/12),"",U172/12)</f>
        <v/>
      </c>
    </row>
    <row r="173" spans="1:22" s="37" customFormat="1" ht="18" customHeight="1" thickBot="1" x14ac:dyDescent="0.5">
      <c r="F173" s="216"/>
      <c r="G173" s="32"/>
      <c r="H173" s="219"/>
      <c r="I173" s="217"/>
      <c r="J173" s="217"/>
      <c r="K173" s="217"/>
      <c r="L173" s="217"/>
      <c r="M173" s="217"/>
      <c r="N173" s="217"/>
      <c r="O173" s="217"/>
      <c r="P173" s="217"/>
      <c r="Q173" s="217"/>
      <c r="R173" s="217"/>
      <c r="S173" s="217"/>
      <c r="T173" s="217"/>
      <c r="U173" s="220"/>
      <c r="V173" s="218"/>
    </row>
    <row r="174" spans="1:22" ht="18" customHeight="1" thickBot="1" x14ac:dyDescent="0.5">
      <c r="C174" s="37" t="s">
        <v>275</v>
      </c>
      <c r="E174" s="37" t="s">
        <v>174</v>
      </c>
      <c r="F174" s="37"/>
      <c r="G174" s="453"/>
      <c r="H174" s="454"/>
    </row>
    <row r="175" spans="1:22" s="37" customFormat="1" ht="18" customHeight="1" thickBot="1" x14ac:dyDescent="0.5">
      <c r="A175" s="21"/>
      <c r="B175" s="21"/>
      <c r="C175" s="76"/>
      <c r="E175" s="37" t="s">
        <v>176</v>
      </c>
      <c r="G175" s="438"/>
      <c r="H175" s="439"/>
      <c r="I175" s="131"/>
      <c r="J175" s="80"/>
      <c r="K175" s="235"/>
      <c r="M175" s="127"/>
      <c r="Q175" s="38"/>
    </row>
    <row r="176" spans="1:22" s="37" customFormat="1" ht="18" customHeight="1" x14ac:dyDescent="0.45">
      <c r="A176" s="21"/>
      <c r="B176" s="21"/>
      <c r="C176" s="76"/>
      <c r="F176" s="77"/>
      <c r="G176" s="78"/>
      <c r="H176" s="79"/>
      <c r="I176" s="39"/>
      <c r="Q176" s="38"/>
    </row>
    <row r="177" spans="1:22" s="37" customFormat="1" ht="18" customHeight="1" thickBot="1" x14ac:dyDescent="0.5">
      <c r="F177" s="440" t="s">
        <v>64</v>
      </c>
      <c r="G177" s="441"/>
      <c r="H177" s="7" t="s">
        <v>24</v>
      </c>
      <c r="I177" s="129" t="str">
        <f>IF(ISERROR(DATE(自己チェック表の構成・入力の手順等!E21,自己チェック表の構成・入力の手順等!G21,1)),"",DATE(自己チェック表の構成・入力の手順等!E21,自己チェック表の構成・入力の手順等!G21,1))</f>
        <v/>
      </c>
      <c r="J177" s="129" t="str">
        <f>IF(ISERROR(EDATE(I177,1)),"",EDATE(I177,1))</f>
        <v/>
      </c>
      <c r="K177" s="129" t="str">
        <f t="shared" ref="K177:T177" si="80">IF(ISERROR(EDATE(J177,1)),"",EDATE(J177,1))</f>
        <v/>
      </c>
      <c r="L177" s="129" t="str">
        <f t="shared" si="80"/>
        <v/>
      </c>
      <c r="M177" s="129" t="str">
        <f t="shared" si="80"/>
        <v/>
      </c>
      <c r="N177" s="129" t="str">
        <f t="shared" si="80"/>
        <v/>
      </c>
      <c r="O177" s="129" t="str">
        <f t="shared" si="80"/>
        <v/>
      </c>
      <c r="P177" s="129" t="str">
        <f t="shared" si="80"/>
        <v/>
      </c>
      <c r="Q177" s="129" t="str">
        <f t="shared" si="80"/>
        <v/>
      </c>
      <c r="R177" s="129" t="str">
        <f t="shared" si="80"/>
        <v/>
      </c>
      <c r="S177" s="129" t="str">
        <f t="shared" si="80"/>
        <v/>
      </c>
      <c r="T177" s="129" t="str">
        <f t="shared" si="80"/>
        <v/>
      </c>
      <c r="U177" s="8" t="s">
        <v>25</v>
      </c>
      <c r="V177" s="44" t="s">
        <v>61</v>
      </c>
    </row>
    <row r="178" spans="1:22" s="37" customFormat="1" ht="18" customHeight="1" x14ac:dyDescent="0.45">
      <c r="F178" s="436" t="s">
        <v>53</v>
      </c>
      <c r="G178" s="437"/>
      <c r="H178" s="163"/>
      <c r="I178" s="187"/>
      <c r="J178" s="188"/>
      <c r="K178" s="188"/>
      <c r="L178" s="188"/>
      <c r="M178" s="188"/>
      <c r="N178" s="188"/>
      <c r="O178" s="188"/>
      <c r="P178" s="188"/>
      <c r="Q178" s="188"/>
      <c r="R178" s="188"/>
      <c r="S178" s="188"/>
      <c r="T178" s="189"/>
      <c r="U178" s="190" t="str">
        <f>IF(SUM(I178:T178)=0,"",SUM(I178:T178))</f>
        <v/>
      </c>
      <c r="V178" s="115" t="str">
        <f>IF(ISERROR(U178/12),"",U178/12)</f>
        <v/>
      </c>
    </row>
    <row r="179" spans="1:22" s="37" customFormat="1" ht="18" customHeight="1" thickBot="1" x14ac:dyDescent="0.5">
      <c r="F179" s="436" t="s">
        <v>54</v>
      </c>
      <c r="G179" s="437"/>
      <c r="H179" s="128" t="s">
        <v>27</v>
      </c>
      <c r="I179" s="167"/>
      <c r="J179" s="168"/>
      <c r="K179" s="168"/>
      <c r="L179" s="168"/>
      <c r="M179" s="168"/>
      <c r="N179" s="168"/>
      <c r="O179" s="168"/>
      <c r="P179" s="168"/>
      <c r="Q179" s="168"/>
      <c r="R179" s="168"/>
      <c r="S179" s="168"/>
      <c r="T179" s="169"/>
      <c r="U179" s="170" t="str">
        <f>IF(COUNTBLANK(I179:T179)=12,"",SUM(I179:T179))</f>
        <v/>
      </c>
      <c r="V179" s="166" t="str">
        <f>IF(ISERROR(U179/12),"",U179/12)</f>
        <v/>
      </c>
    </row>
    <row r="180" spans="1:22" s="37" customFormat="1" ht="18" customHeight="1" x14ac:dyDescent="0.45">
      <c r="F180" s="436" t="s">
        <v>29</v>
      </c>
      <c r="G180" s="437"/>
      <c r="H180" s="3" t="s">
        <v>28</v>
      </c>
      <c r="I180" s="191" t="str">
        <f t="shared" ref="I180:T180" si="81">IF(I178*$G175=0,"",I178*$G175)</f>
        <v/>
      </c>
      <c r="J180" s="191" t="str">
        <f t="shared" si="81"/>
        <v/>
      </c>
      <c r="K180" s="191" t="str">
        <f t="shared" si="81"/>
        <v/>
      </c>
      <c r="L180" s="191" t="str">
        <f t="shared" si="81"/>
        <v/>
      </c>
      <c r="M180" s="191" t="str">
        <f t="shared" si="81"/>
        <v/>
      </c>
      <c r="N180" s="191" t="str">
        <f t="shared" si="81"/>
        <v/>
      </c>
      <c r="O180" s="191" t="str">
        <f t="shared" si="81"/>
        <v/>
      </c>
      <c r="P180" s="191" t="str">
        <f t="shared" si="81"/>
        <v/>
      </c>
      <c r="Q180" s="191" t="str">
        <f t="shared" si="81"/>
        <v/>
      </c>
      <c r="R180" s="191" t="str">
        <f t="shared" si="81"/>
        <v/>
      </c>
      <c r="S180" s="191" t="str">
        <f t="shared" si="81"/>
        <v/>
      </c>
      <c r="T180" s="191" t="str">
        <f t="shared" si="81"/>
        <v/>
      </c>
      <c r="U180" s="192" t="str">
        <f>IF(ISERROR(U178*$G$175),"",U178*$G$175)</f>
        <v/>
      </c>
      <c r="V180" s="115" t="str">
        <f>IF(ISERROR(U180/12),"",U180/12)</f>
        <v/>
      </c>
    </row>
    <row r="181" spans="1:22" s="37" customFormat="1" ht="18" customHeight="1" thickBot="1" x14ac:dyDescent="0.5">
      <c r="F181" s="216"/>
      <c r="G181" s="32"/>
      <c r="H181" s="219"/>
      <c r="I181" s="217"/>
      <c r="J181" s="217"/>
      <c r="K181" s="217"/>
      <c r="L181" s="217"/>
      <c r="M181" s="217"/>
      <c r="N181" s="217"/>
      <c r="O181" s="217"/>
      <c r="P181" s="217"/>
      <c r="Q181" s="217"/>
      <c r="R181" s="217"/>
      <c r="S181" s="217"/>
      <c r="T181" s="217"/>
      <c r="U181" s="220"/>
      <c r="V181" s="218"/>
    </row>
    <row r="182" spans="1:22" ht="18" customHeight="1" thickBot="1" x14ac:dyDescent="0.5">
      <c r="C182" s="37" t="s">
        <v>276</v>
      </c>
      <c r="E182" s="37" t="s">
        <v>174</v>
      </c>
      <c r="F182" s="37"/>
      <c r="G182" s="453"/>
      <c r="H182" s="454"/>
    </row>
    <row r="183" spans="1:22" s="37" customFormat="1" ht="18" customHeight="1" thickBot="1" x14ac:dyDescent="0.5">
      <c r="A183" s="21"/>
      <c r="B183" s="21"/>
      <c r="C183" s="76"/>
      <c r="E183" s="37" t="s">
        <v>176</v>
      </c>
      <c r="G183" s="438"/>
      <c r="H183" s="439"/>
      <c r="I183" s="131"/>
      <c r="J183" s="80"/>
      <c r="K183" s="235"/>
      <c r="M183" s="127"/>
      <c r="Q183" s="38"/>
    </row>
    <row r="184" spans="1:22" s="37" customFormat="1" ht="18" customHeight="1" x14ac:dyDescent="0.45">
      <c r="A184" s="21"/>
      <c r="B184" s="21"/>
      <c r="C184" s="76"/>
      <c r="F184" s="77"/>
      <c r="G184" s="78"/>
      <c r="H184" s="79"/>
      <c r="I184" s="39"/>
      <c r="Q184" s="38"/>
    </row>
    <row r="185" spans="1:22" s="37" customFormat="1" ht="18" customHeight="1" thickBot="1" x14ac:dyDescent="0.5">
      <c r="F185" s="440" t="s">
        <v>64</v>
      </c>
      <c r="G185" s="441"/>
      <c r="H185" s="7" t="s">
        <v>24</v>
      </c>
      <c r="I185" s="129" t="str">
        <f>IF(ISERROR(DATE(自己チェック表の構成・入力の手順等!E21,自己チェック表の構成・入力の手順等!G21,1)),"",DATE(自己チェック表の構成・入力の手順等!E21,自己チェック表の構成・入力の手順等!G21,1))</f>
        <v/>
      </c>
      <c r="J185" s="129" t="str">
        <f>IF(ISERROR(EDATE(I185,1)),"",EDATE(I185,1))</f>
        <v/>
      </c>
      <c r="K185" s="129" t="str">
        <f t="shared" ref="K185:T185" si="82">IF(ISERROR(EDATE(J185,1)),"",EDATE(J185,1))</f>
        <v/>
      </c>
      <c r="L185" s="129" t="str">
        <f t="shared" si="82"/>
        <v/>
      </c>
      <c r="M185" s="129" t="str">
        <f t="shared" si="82"/>
        <v/>
      </c>
      <c r="N185" s="129" t="str">
        <f t="shared" si="82"/>
        <v/>
      </c>
      <c r="O185" s="129" t="str">
        <f t="shared" si="82"/>
        <v/>
      </c>
      <c r="P185" s="129" t="str">
        <f t="shared" si="82"/>
        <v/>
      </c>
      <c r="Q185" s="129" t="str">
        <f t="shared" si="82"/>
        <v/>
      </c>
      <c r="R185" s="129" t="str">
        <f t="shared" si="82"/>
        <v/>
      </c>
      <c r="S185" s="129" t="str">
        <f t="shared" si="82"/>
        <v/>
      </c>
      <c r="T185" s="129" t="str">
        <f t="shared" si="82"/>
        <v/>
      </c>
      <c r="U185" s="8" t="s">
        <v>25</v>
      </c>
      <c r="V185" s="44" t="s">
        <v>61</v>
      </c>
    </row>
    <row r="186" spans="1:22" s="37" customFormat="1" ht="18" customHeight="1" x14ac:dyDescent="0.45">
      <c r="F186" s="436" t="s">
        <v>53</v>
      </c>
      <c r="G186" s="437"/>
      <c r="H186" s="163"/>
      <c r="I186" s="187"/>
      <c r="J186" s="188"/>
      <c r="K186" s="188"/>
      <c r="L186" s="188"/>
      <c r="M186" s="188"/>
      <c r="N186" s="188"/>
      <c r="O186" s="188"/>
      <c r="P186" s="188"/>
      <c r="Q186" s="188"/>
      <c r="R186" s="188"/>
      <c r="S186" s="188"/>
      <c r="T186" s="189"/>
      <c r="U186" s="190" t="str">
        <f>IF(SUM(I186:T186)=0,"",SUM(I186:T186))</f>
        <v/>
      </c>
      <c r="V186" s="115" t="str">
        <f>IF(ISERROR(U186/12),"",U186/12)</f>
        <v/>
      </c>
    </row>
    <row r="187" spans="1:22" s="37" customFormat="1" ht="18" customHeight="1" thickBot="1" x14ac:dyDescent="0.5">
      <c r="F187" s="436" t="s">
        <v>54</v>
      </c>
      <c r="G187" s="437"/>
      <c r="H187" s="128" t="s">
        <v>27</v>
      </c>
      <c r="I187" s="167"/>
      <c r="J187" s="168"/>
      <c r="K187" s="168"/>
      <c r="L187" s="168"/>
      <c r="M187" s="168"/>
      <c r="N187" s="168"/>
      <c r="O187" s="168"/>
      <c r="P187" s="168"/>
      <c r="Q187" s="168"/>
      <c r="R187" s="168"/>
      <c r="S187" s="168"/>
      <c r="T187" s="169"/>
      <c r="U187" s="170" t="str">
        <f>IF(COUNTBLANK(I187:T187)=12,"",SUM(I187:T187))</f>
        <v/>
      </c>
      <c r="V187" s="166" t="str">
        <f>IF(ISERROR(U187/12),"",U187/12)</f>
        <v/>
      </c>
    </row>
    <row r="188" spans="1:22" s="37" customFormat="1" ht="18" customHeight="1" x14ac:dyDescent="0.45">
      <c r="F188" s="436" t="s">
        <v>29</v>
      </c>
      <c r="G188" s="437"/>
      <c r="H188" s="3" t="s">
        <v>28</v>
      </c>
      <c r="I188" s="191" t="str">
        <f t="shared" ref="I188:T188" si="83">IF(I186*$G183=0,"",I186*$G183)</f>
        <v/>
      </c>
      <c r="J188" s="191" t="str">
        <f t="shared" si="83"/>
        <v/>
      </c>
      <c r="K188" s="191" t="str">
        <f t="shared" si="83"/>
        <v/>
      </c>
      <c r="L188" s="191" t="str">
        <f t="shared" si="83"/>
        <v/>
      </c>
      <c r="M188" s="191" t="str">
        <f t="shared" si="83"/>
        <v/>
      </c>
      <c r="N188" s="191" t="str">
        <f t="shared" si="83"/>
        <v/>
      </c>
      <c r="O188" s="191" t="str">
        <f t="shared" si="83"/>
        <v/>
      </c>
      <c r="P188" s="191" t="str">
        <f t="shared" si="83"/>
        <v/>
      </c>
      <c r="Q188" s="191" t="str">
        <f t="shared" si="83"/>
        <v/>
      </c>
      <c r="R188" s="191" t="str">
        <f t="shared" si="83"/>
        <v/>
      </c>
      <c r="S188" s="191" t="str">
        <f t="shared" si="83"/>
        <v/>
      </c>
      <c r="T188" s="191" t="str">
        <f t="shared" si="83"/>
        <v/>
      </c>
      <c r="U188" s="192" t="str">
        <f>IF(ISERROR(U186*$G$183),"",U186*$G$183)</f>
        <v/>
      </c>
      <c r="V188" s="115" t="str">
        <f>IF(ISERROR(U188/12),"",U188/12)</f>
        <v/>
      </c>
    </row>
    <row r="189" spans="1:22" s="37" customFormat="1" ht="18" customHeight="1" x14ac:dyDescent="0.45">
      <c r="F189" s="216"/>
      <c r="G189" s="32"/>
      <c r="H189" s="219"/>
      <c r="I189" s="217"/>
      <c r="J189" s="217"/>
      <c r="K189" s="217"/>
      <c r="L189" s="217"/>
      <c r="M189" s="217"/>
      <c r="N189" s="217"/>
      <c r="O189" s="217"/>
      <c r="P189" s="217"/>
      <c r="Q189" s="217"/>
      <c r="R189" s="217"/>
      <c r="S189" s="217"/>
      <c r="T189" s="217"/>
      <c r="U189" s="220"/>
      <c r="V189" s="218"/>
    </row>
  </sheetData>
  <mergeCells count="109">
    <mergeCell ref="F171:G171"/>
    <mergeCell ref="F170:G170"/>
    <mergeCell ref="F188:G188"/>
    <mergeCell ref="F178:G178"/>
    <mergeCell ref="F179:G179"/>
    <mergeCell ref="F180:G180"/>
    <mergeCell ref="F186:G186"/>
    <mergeCell ref="F187:G187"/>
    <mergeCell ref="F185:G185"/>
    <mergeCell ref="G182:H182"/>
    <mergeCell ref="F172:G172"/>
    <mergeCell ref="G175:H175"/>
    <mergeCell ref="G183:H183"/>
    <mergeCell ref="F177:G177"/>
    <mergeCell ref="G174:H174"/>
    <mergeCell ref="F164:G164"/>
    <mergeCell ref="F169:G169"/>
    <mergeCell ref="G158:H158"/>
    <mergeCell ref="G166:H166"/>
    <mergeCell ref="F102:G102"/>
    <mergeCell ref="F162:G162"/>
    <mergeCell ref="F163:G163"/>
    <mergeCell ref="F129:G129"/>
    <mergeCell ref="F135:G135"/>
    <mergeCell ref="G133:H133"/>
    <mergeCell ref="G151:H151"/>
    <mergeCell ref="G159:H159"/>
    <mergeCell ref="F137:G137"/>
    <mergeCell ref="F136:G136"/>
    <mergeCell ref="F153:G153"/>
    <mergeCell ref="F161:G161"/>
    <mergeCell ref="G167:H167"/>
    <mergeCell ref="F156:G156"/>
    <mergeCell ref="F138:G138"/>
    <mergeCell ref="F154:G154"/>
    <mergeCell ref="F155:G155"/>
    <mergeCell ref="F103:G103"/>
    <mergeCell ref="F104:G104"/>
    <mergeCell ref="F118:G118"/>
    <mergeCell ref="G16:I16"/>
    <mergeCell ref="G25:I25"/>
    <mergeCell ref="G34:I34"/>
    <mergeCell ref="F20:G20"/>
    <mergeCell ref="F21:G21"/>
    <mergeCell ref="G17:H17"/>
    <mergeCell ref="G26:H26"/>
    <mergeCell ref="F19:G19"/>
    <mergeCell ref="F28:G28"/>
    <mergeCell ref="F22:G22"/>
    <mergeCell ref="F29:G29"/>
    <mergeCell ref="F30:G30"/>
    <mergeCell ref="F31:G31"/>
    <mergeCell ref="G92:H92"/>
    <mergeCell ref="F94:G94"/>
    <mergeCell ref="F73:G73"/>
    <mergeCell ref="F87:G87"/>
    <mergeCell ref="F88:G88"/>
    <mergeCell ref="F89:G89"/>
    <mergeCell ref="G35:H35"/>
    <mergeCell ref="G68:H68"/>
    <mergeCell ref="G84:H84"/>
    <mergeCell ref="F38:G38"/>
    <mergeCell ref="F39:G39"/>
    <mergeCell ref="F40:G40"/>
    <mergeCell ref="G58:I58"/>
    <mergeCell ref="F60:G60"/>
    <mergeCell ref="G52:I52"/>
    <mergeCell ref="F54:G54"/>
    <mergeCell ref="F61:G61"/>
    <mergeCell ref="G43:I43"/>
    <mergeCell ref="F46:G46"/>
    <mergeCell ref="F47:G47"/>
    <mergeCell ref="F70:G70"/>
    <mergeCell ref="F71:G71"/>
    <mergeCell ref="F37:G37"/>
    <mergeCell ref="F55:G55"/>
    <mergeCell ref="F86:G86"/>
    <mergeCell ref="F72:G72"/>
    <mergeCell ref="F48:G48"/>
    <mergeCell ref="F49:G49"/>
    <mergeCell ref="G44:H44"/>
    <mergeCell ref="G76:H76"/>
    <mergeCell ref="F78:G78"/>
    <mergeCell ref="F79:G79"/>
    <mergeCell ref="F80:G80"/>
    <mergeCell ref="F81:G81"/>
    <mergeCell ref="F146:G146"/>
    <mergeCell ref="F147:G147"/>
    <mergeCell ref="F111:G111"/>
    <mergeCell ref="F112:G112"/>
    <mergeCell ref="F113:G113"/>
    <mergeCell ref="G142:H142"/>
    <mergeCell ref="F144:G144"/>
    <mergeCell ref="F95:G95"/>
    <mergeCell ref="F96:G96"/>
    <mergeCell ref="F97:G97"/>
    <mergeCell ref="G108:H108"/>
    <mergeCell ref="F110:G110"/>
    <mergeCell ref="F128:G128"/>
    <mergeCell ref="F127:G127"/>
    <mergeCell ref="G116:H116"/>
    <mergeCell ref="F126:G126"/>
    <mergeCell ref="F120:G120"/>
    <mergeCell ref="F121:G121"/>
    <mergeCell ref="G124:H124"/>
    <mergeCell ref="F119:G119"/>
    <mergeCell ref="F105:G105"/>
    <mergeCell ref="F145:G145"/>
    <mergeCell ref="G100:H100"/>
  </mergeCells>
  <phoneticPr fontId="2"/>
  <printOptions horizontalCentered="1"/>
  <pageMargins left="0.11811023622047245" right="0.11811023622047245" top="0.55118110236220474" bottom="0.35433070866141736" header="0.31496062992125984" footer="0.11811023622047245"/>
  <pageSetup paperSize="9" scale="46" fitToHeight="2" orientation="landscape" r:id="rId1"/>
  <rowBreaks count="4" manualBreakCount="4">
    <brk id="41" max="22" man="1"/>
    <brk id="62" max="22" man="1"/>
    <brk id="98" max="22" man="1"/>
    <brk id="149" max="2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35"/>
  <sheetViews>
    <sheetView showGridLines="0" view="pageBreakPreview" zoomScale="80" zoomScaleNormal="100" zoomScaleSheetLayoutView="80" workbookViewId="0"/>
  </sheetViews>
  <sheetFormatPr defaultColWidth="12.6640625" defaultRowHeight="17.25" x14ac:dyDescent="0.45"/>
  <cols>
    <col min="1" max="3" width="3.77734375" style="30" customWidth="1"/>
    <col min="4" max="4" width="20.5546875" style="30" customWidth="1"/>
    <col min="5" max="5" width="5.6640625" style="30" customWidth="1"/>
    <col min="6" max="6" width="7.77734375" style="30" bestFit="1" customWidth="1"/>
    <col min="7" max="7" width="5" style="30" bestFit="1" customWidth="1"/>
    <col min="8" max="16384" width="12.6640625" style="30"/>
  </cols>
  <sheetData>
    <row r="1" spans="2:20" s="19" customFormat="1" ht="22.5" x14ac:dyDescent="0.45">
      <c r="B1" s="10" t="s">
        <v>87</v>
      </c>
      <c r="N1" s="20"/>
    </row>
    <row r="2" spans="2:20" ht="18" customHeight="1" x14ac:dyDescent="0.45">
      <c r="C2" s="89" t="s">
        <v>233</v>
      </c>
    </row>
    <row r="3" spans="2:20" ht="18" customHeight="1" x14ac:dyDescent="0.45">
      <c r="C3" s="294" t="s">
        <v>237</v>
      </c>
    </row>
    <row r="4" spans="2:20" ht="18" customHeight="1" x14ac:dyDescent="0.45">
      <c r="C4" s="294" t="s">
        <v>238</v>
      </c>
    </row>
    <row r="5" spans="2:20" ht="18" customHeight="1" x14ac:dyDescent="0.45">
      <c r="C5" s="89" t="s">
        <v>177</v>
      </c>
      <c r="D5" s="45"/>
      <c r="E5" s="45"/>
      <c r="F5" s="45"/>
      <c r="G5" s="45"/>
      <c r="H5" s="45"/>
      <c r="I5" s="45"/>
      <c r="J5" s="45"/>
      <c r="K5" s="45"/>
      <c r="L5" s="45"/>
      <c r="M5" s="45"/>
      <c r="N5" s="45"/>
    </row>
    <row r="6" spans="2:20" ht="18" customHeight="1" x14ac:dyDescent="0.45"/>
    <row r="7" spans="2:20" ht="18" customHeight="1" x14ac:dyDescent="0.45">
      <c r="C7" s="30" t="s">
        <v>45</v>
      </c>
    </row>
    <row r="8" spans="2:20" ht="25.5" customHeight="1" thickBot="1" x14ac:dyDescent="0.5">
      <c r="D8" s="132" t="s">
        <v>33</v>
      </c>
      <c r="E8" s="462" t="s">
        <v>64</v>
      </c>
      <c r="F8" s="463"/>
      <c r="G8" s="7" t="s">
        <v>24</v>
      </c>
      <c r="H8" s="129" t="str">
        <f>IF(ISERROR(DATE(自己チェック表の構成・入力の手順等!E21,自己チェック表の構成・入力の手順等!G21,1)),"",DATE(自己チェック表の構成・入力の手順等!E21,自己チェック表の構成・入力の手順等!G21,1))</f>
        <v/>
      </c>
      <c r="I8" s="129" t="str">
        <f>IF(ISERROR(EDATE(H8,1)),"",EDATE(H8,1))</f>
        <v/>
      </c>
      <c r="J8" s="129" t="str">
        <f t="shared" ref="J8:S8" si="0">IF(ISERROR(EDATE(I8,1)),"",EDATE(I8,1))</f>
        <v/>
      </c>
      <c r="K8" s="129" t="str">
        <f t="shared" si="0"/>
        <v/>
      </c>
      <c r="L8" s="129" t="str">
        <f t="shared" si="0"/>
        <v/>
      </c>
      <c r="M8" s="129" t="str">
        <f t="shared" si="0"/>
        <v/>
      </c>
      <c r="N8" s="129" t="str">
        <f t="shared" si="0"/>
        <v/>
      </c>
      <c r="O8" s="129" t="str">
        <f t="shared" si="0"/>
        <v/>
      </c>
      <c r="P8" s="129" t="str">
        <f t="shared" si="0"/>
        <v/>
      </c>
      <c r="Q8" s="129" t="str">
        <f t="shared" si="0"/>
        <v/>
      </c>
      <c r="R8" s="129" t="str">
        <f t="shared" si="0"/>
        <v/>
      </c>
      <c r="S8" s="129" t="str">
        <f t="shared" si="0"/>
        <v/>
      </c>
      <c r="T8" s="133" t="s">
        <v>25</v>
      </c>
    </row>
    <row r="9" spans="2:20" ht="25.5" customHeight="1" x14ac:dyDescent="0.45">
      <c r="D9" s="134"/>
      <c r="E9" s="135" t="s">
        <v>30</v>
      </c>
      <c r="F9" s="50"/>
      <c r="G9" s="136" t="s">
        <v>12</v>
      </c>
      <c r="H9" s="196"/>
      <c r="I9" s="197"/>
      <c r="J9" s="197"/>
      <c r="K9" s="197"/>
      <c r="L9" s="197"/>
      <c r="M9" s="197"/>
      <c r="N9" s="197"/>
      <c r="O9" s="197"/>
      <c r="P9" s="197"/>
      <c r="Q9" s="197"/>
      <c r="R9" s="197"/>
      <c r="S9" s="198"/>
      <c r="T9" s="199" t="str">
        <f>IF(SUM(H9:S9)=0,"",SUM(H9:S9))</f>
        <v/>
      </c>
    </row>
    <row r="10" spans="2:20" ht="25.5" customHeight="1" x14ac:dyDescent="0.45">
      <c r="D10" s="137" t="s">
        <v>133</v>
      </c>
      <c r="E10" s="458" t="s">
        <v>31</v>
      </c>
      <c r="F10" s="459"/>
      <c r="G10" s="124" t="s">
        <v>21</v>
      </c>
      <c r="H10" s="113"/>
      <c r="I10" s="112"/>
      <c r="J10" s="112"/>
      <c r="K10" s="112"/>
      <c r="L10" s="112"/>
      <c r="M10" s="112"/>
      <c r="N10" s="112"/>
      <c r="O10" s="112"/>
      <c r="P10" s="112"/>
      <c r="Q10" s="112"/>
      <c r="R10" s="112"/>
      <c r="S10" s="157"/>
      <c r="T10" s="171" t="str">
        <f>IF(COUNTBLANK(H10:S10)=12,"",SUM(H10:S10))</f>
        <v/>
      </c>
    </row>
    <row r="11" spans="2:20" ht="25.5" customHeight="1" x14ac:dyDescent="0.45">
      <c r="D11" s="138"/>
      <c r="E11" s="135" t="s">
        <v>30</v>
      </c>
      <c r="F11" s="50"/>
      <c r="G11" s="136" t="s">
        <v>134</v>
      </c>
      <c r="H11" s="184"/>
      <c r="I11" s="183"/>
      <c r="J11" s="183"/>
      <c r="K11" s="183"/>
      <c r="L11" s="183"/>
      <c r="M11" s="183"/>
      <c r="N11" s="183"/>
      <c r="O11" s="183"/>
      <c r="P11" s="183"/>
      <c r="Q11" s="183"/>
      <c r="R11" s="183"/>
      <c r="S11" s="200"/>
      <c r="T11" s="199" t="str">
        <f>IF(SUM(H11:S11)=0,"",SUM(H11:S11))</f>
        <v/>
      </c>
    </row>
    <row r="12" spans="2:20" ht="25.5" customHeight="1" x14ac:dyDescent="0.45">
      <c r="D12" s="137" t="s">
        <v>135</v>
      </c>
      <c r="E12" s="458" t="s">
        <v>31</v>
      </c>
      <c r="F12" s="459"/>
      <c r="G12" s="124" t="s">
        <v>21</v>
      </c>
      <c r="H12" s="113"/>
      <c r="I12" s="112"/>
      <c r="J12" s="112"/>
      <c r="K12" s="112"/>
      <c r="L12" s="112"/>
      <c r="M12" s="112"/>
      <c r="N12" s="112"/>
      <c r="O12" s="112"/>
      <c r="P12" s="112"/>
      <c r="Q12" s="112"/>
      <c r="R12" s="112"/>
      <c r="S12" s="157"/>
      <c r="T12" s="171" t="str">
        <f>IF(COUNTBLANK(H12:S12)=12,"",SUM(H12:S12))</f>
        <v/>
      </c>
    </row>
    <row r="13" spans="2:20" ht="25.5" customHeight="1" x14ac:dyDescent="0.45">
      <c r="D13" s="138"/>
      <c r="E13" s="135" t="s">
        <v>30</v>
      </c>
      <c r="F13" s="50"/>
      <c r="G13" s="136" t="s">
        <v>134</v>
      </c>
      <c r="H13" s="184"/>
      <c r="I13" s="183"/>
      <c r="J13" s="183"/>
      <c r="K13" s="183"/>
      <c r="L13" s="183"/>
      <c r="M13" s="183"/>
      <c r="N13" s="183"/>
      <c r="O13" s="183"/>
      <c r="P13" s="183"/>
      <c r="Q13" s="183"/>
      <c r="R13" s="183"/>
      <c r="S13" s="200"/>
      <c r="T13" s="199" t="str">
        <f>IF(SUM(H13:S13)=0,"",SUM(H13:S13))</f>
        <v/>
      </c>
    </row>
    <row r="14" spans="2:20" ht="25.5" customHeight="1" x14ac:dyDescent="0.45">
      <c r="D14" s="137" t="s">
        <v>135</v>
      </c>
      <c r="E14" s="458" t="s">
        <v>31</v>
      </c>
      <c r="F14" s="459"/>
      <c r="G14" s="124" t="s">
        <v>21</v>
      </c>
      <c r="H14" s="113"/>
      <c r="I14" s="112"/>
      <c r="J14" s="112"/>
      <c r="K14" s="112"/>
      <c r="L14" s="112"/>
      <c r="M14" s="112"/>
      <c r="N14" s="112"/>
      <c r="O14" s="112"/>
      <c r="P14" s="112"/>
      <c r="Q14" s="112"/>
      <c r="R14" s="112"/>
      <c r="S14" s="157"/>
      <c r="T14" s="171" t="str">
        <f>IF(COUNTBLANK(H14:S14)=12,"",SUM(H14:S14))</f>
        <v/>
      </c>
    </row>
    <row r="15" spans="2:20" ht="25.5" customHeight="1" x14ac:dyDescent="0.45">
      <c r="D15" s="138"/>
      <c r="E15" s="135" t="s">
        <v>30</v>
      </c>
      <c r="F15" s="50"/>
      <c r="G15" s="136" t="s">
        <v>134</v>
      </c>
      <c r="H15" s="184"/>
      <c r="I15" s="183"/>
      <c r="J15" s="183"/>
      <c r="K15" s="183"/>
      <c r="L15" s="183"/>
      <c r="M15" s="183"/>
      <c r="N15" s="183"/>
      <c r="O15" s="183"/>
      <c r="P15" s="183"/>
      <c r="Q15" s="183"/>
      <c r="R15" s="183"/>
      <c r="S15" s="200"/>
      <c r="T15" s="199" t="str">
        <f>IF(SUM(H15:S15)=0,"",SUM(H15:S15))</f>
        <v/>
      </c>
    </row>
    <row r="16" spans="2:20" ht="25.5" customHeight="1" x14ac:dyDescent="0.45">
      <c r="D16" s="137" t="s">
        <v>135</v>
      </c>
      <c r="E16" s="458" t="s">
        <v>31</v>
      </c>
      <c r="F16" s="459"/>
      <c r="G16" s="124" t="s">
        <v>21</v>
      </c>
      <c r="H16" s="113"/>
      <c r="I16" s="112"/>
      <c r="J16" s="112"/>
      <c r="K16" s="112"/>
      <c r="L16" s="112"/>
      <c r="M16" s="112"/>
      <c r="N16" s="112"/>
      <c r="O16" s="112"/>
      <c r="P16" s="112"/>
      <c r="Q16" s="112"/>
      <c r="R16" s="112"/>
      <c r="S16" s="157"/>
      <c r="T16" s="171" t="str">
        <f>IF(COUNTBLANK(H16:S16)=12,"",SUM(H16:S16))</f>
        <v/>
      </c>
    </row>
    <row r="17" spans="3:20" ht="25.5" customHeight="1" x14ac:dyDescent="0.45">
      <c r="D17" s="138"/>
      <c r="E17" s="135" t="s">
        <v>30</v>
      </c>
      <c r="F17" s="50"/>
      <c r="G17" s="136" t="s">
        <v>134</v>
      </c>
      <c r="H17" s="184"/>
      <c r="I17" s="183"/>
      <c r="J17" s="183"/>
      <c r="K17" s="183"/>
      <c r="L17" s="183"/>
      <c r="M17" s="183"/>
      <c r="N17" s="183"/>
      <c r="O17" s="183"/>
      <c r="P17" s="183"/>
      <c r="Q17" s="183"/>
      <c r="R17" s="183"/>
      <c r="S17" s="200"/>
      <c r="T17" s="199" t="str">
        <f>IF(SUM(H17:S17)=0,"",SUM(H17:S17))</f>
        <v/>
      </c>
    </row>
    <row r="18" spans="3:20" ht="25.5" customHeight="1" x14ac:dyDescent="0.45">
      <c r="D18" s="137" t="s">
        <v>135</v>
      </c>
      <c r="E18" s="458" t="s">
        <v>31</v>
      </c>
      <c r="F18" s="459"/>
      <c r="G18" s="124" t="s">
        <v>21</v>
      </c>
      <c r="H18" s="113"/>
      <c r="I18" s="112"/>
      <c r="J18" s="112"/>
      <c r="K18" s="112"/>
      <c r="L18" s="112"/>
      <c r="M18" s="112"/>
      <c r="N18" s="112"/>
      <c r="O18" s="112"/>
      <c r="P18" s="112"/>
      <c r="Q18" s="112"/>
      <c r="R18" s="112"/>
      <c r="S18" s="157"/>
      <c r="T18" s="171" t="str">
        <f>IF(COUNTBLANK(H18:S18)=12,"",SUM(H18:S18))</f>
        <v/>
      </c>
    </row>
    <row r="19" spans="3:20" ht="25.5" customHeight="1" x14ac:dyDescent="0.45">
      <c r="D19" s="138"/>
      <c r="E19" s="135" t="s">
        <v>30</v>
      </c>
      <c r="F19" s="50"/>
      <c r="G19" s="136" t="s">
        <v>12</v>
      </c>
      <c r="H19" s="184"/>
      <c r="I19" s="183"/>
      <c r="J19" s="183"/>
      <c r="K19" s="183"/>
      <c r="L19" s="183"/>
      <c r="M19" s="183"/>
      <c r="N19" s="183"/>
      <c r="O19" s="183"/>
      <c r="P19" s="183"/>
      <c r="Q19" s="183"/>
      <c r="R19" s="183"/>
      <c r="S19" s="200"/>
      <c r="T19" s="199" t="str">
        <f>IF(SUM(H19:S19)=0,"",SUM(H19:S19))</f>
        <v/>
      </c>
    </row>
    <row r="20" spans="3:20" ht="25.5" customHeight="1" thickBot="1" x14ac:dyDescent="0.5">
      <c r="D20" s="139" t="s">
        <v>135</v>
      </c>
      <c r="E20" s="458" t="s">
        <v>31</v>
      </c>
      <c r="F20" s="459"/>
      <c r="G20" s="124" t="s">
        <v>21</v>
      </c>
      <c r="H20" s="114"/>
      <c r="I20" s="155"/>
      <c r="J20" s="155"/>
      <c r="K20" s="155"/>
      <c r="L20" s="155"/>
      <c r="M20" s="155"/>
      <c r="N20" s="155"/>
      <c r="O20" s="155"/>
      <c r="P20" s="155"/>
      <c r="Q20" s="155"/>
      <c r="R20" s="155"/>
      <c r="S20" s="158"/>
      <c r="T20" s="171" t="str">
        <f>IF(COUNTBLANK(H20:S20)=12,"",SUM(H20:S20))</f>
        <v/>
      </c>
    </row>
    <row r="21" spans="3:20" s="13" customFormat="1" ht="25.5" customHeight="1" x14ac:dyDescent="0.45">
      <c r="D21" s="2"/>
      <c r="G21" s="2"/>
      <c r="H21" s="111"/>
      <c r="I21" s="111"/>
      <c r="J21" s="111"/>
      <c r="K21" s="111"/>
      <c r="L21" s="111"/>
      <c r="M21" s="111"/>
      <c r="N21" s="111"/>
      <c r="O21" s="111"/>
      <c r="P21" s="111"/>
      <c r="Q21" s="111"/>
      <c r="R21" s="111"/>
      <c r="S21" s="111"/>
      <c r="T21" s="111"/>
    </row>
    <row r="22" spans="3:20" ht="25.5" customHeight="1" x14ac:dyDescent="0.45">
      <c r="D22" s="456" t="s">
        <v>34</v>
      </c>
      <c r="E22" s="123" t="s">
        <v>83</v>
      </c>
      <c r="F22" s="123"/>
      <c r="G22" s="161" t="s">
        <v>12</v>
      </c>
      <c r="H22" s="183" t="str">
        <f t="shared" ref="H22:S22" si="1">IF((H9+H11+H13+H15+H17+H19)=0,"",(H9+H11+H13+H15+H17+H19))</f>
        <v/>
      </c>
      <c r="I22" s="183" t="str">
        <f t="shared" si="1"/>
        <v/>
      </c>
      <c r="J22" s="183" t="str">
        <f t="shared" si="1"/>
        <v/>
      </c>
      <c r="K22" s="183" t="str">
        <f t="shared" si="1"/>
        <v/>
      </c>
      <c r="L22" s="183" t="str">
        <f t="shared" si="1"/>
        <v/>
      </c>
      <c r="M22" s="183" t="str">
        <f t="shared" si="1"/>
        <v/>
      </c>
      <c r="N22" s="183" t="str">
        <f t="shared" si="1"/>
        <v/>
      </c>
      <c r="O22" s="183" t="str">
        <f t="shared" si="1"/>
        <v/>
      </c>
      <c r="P22" s="183" t="str">
        <f t="shared" si="1"/>
        <v/>
      </c>
      <c r="Q22" s="183" t="str">
        <f t="shared" si="1"/>
        <v/>
      </c>
      <c r="R22" s="183" t="str">
        <f t="shared" si="1"/>
        <v/>
      </c>
      <c r="S22" s="183" t="str">
        <f t="shared" si="1"/>
        <v/>
      </c>
      <c r="T22" s="181" t="str">
        <f>IF(SUM(H22:S22)=0,"",SUM(H22:S22))</f>
        <v/>
      </c>
    </row>
    <row r="23" spans="3:20" ht="25.5" customHeight="1" x14ac:dyDescent="0.45">
      <c r="D23" s="457"/>
      <c r="E23" s="460" t="s">
        <v>31</v>
      </c>
      <c r="F23" s="461"/>
      <c r="G23" s="117" t="s">
        <v>21</v>
      </c>
      <c r="H23" s="112" t="str">
        <f t="shared" ref="H23:S23" si="2">IF((H10+H12+H14+H16+H18+H20)=0,"",(H10+H12+H14+H16+H18+H20))</f>
        <v/>
      </c>
      <c r="I23" s="112" t="str">
        <f t="shared" si="2"/>
        <v/>
      </c>
      <c r="J23" s="112" t="str">
        <f t="shared" si="2"/>
        <v/>
      </c>
      <c r="K23" s="112" t="str">
        <f t="shared" si="2"/>
        <v/>
      </c>
      <c r="L23" s="112" t="str">
        <f t="shared" si="2"/>
        <v/>
      </c>
      <c r="M23" s="112" t="str">
        <f t="shared" si="2"/>
        <v/>
      </c>
      <c r="N23" s="112" t="str">
        <f t="shared" si="2"/>
        <v/>
      </c>
      <c r="O23" s="112" t="str">
        <f t="shared" si="2"/>
        <v/>
      </c>
      <c r="P23" s="112" t="str">
        <f t="shared" si="2"/>
        <v/>
      </c>
      <c r="Q23" s="112" t="str">
        <f t="shared" si="2"/>
        <v/>
      </c>
      <c r="R23" s="112" t="str">
        <f t="shared" si="2"/>
        <v/>
      </c>
      <c r="S23" s="112" t="str">
        <f t="shared" si="2"/>
        <v/>
      </c>
      <c r="T23" s="164" t="str">
        <f>IF(COUNTBLANK(H23:S23)=12,"",SUM(H23:S23))</f>
        <v/>
      </c>
    </row>
    <row r="24" spans="3:20" ht="18" customHeight="1" x14ac:dyDescent="0.45"/>
    <row r="25" spans="3:20" ht="18" customHeight="1" x14ac:dyDescent="0.45"/>
    <row r="26" spans="3:20" ht="18" customHeight="1" x14ac:dyDescent="0.45">
      <c r="C26" s="30" t="s">
        <v>46</v>
      </c>
    </row>
    <row r="27" spans="3:20" ht="25.5" customHeight="1" thickBot="1" x14ac:dyDescent="0.5">
      <c r="D27" s="132" t="s">
        <v>33</v>
      </c>
      <c r="E27" s="462" t="s">
        <v>64</v>
      </c>
      <c r="F27" s="463"/>
      <c r="G27" s="7" t="s">
        <v>0</v>
      </c>
      <c r="H27" s="129" t="str">
        <f>IF(ISERROR(DATE(自己チェック表の構成・入力の手順等!E21,自己チェック表の構成・入力の手順等!G21,1)),"",DATE(自己チェック表の構成・入力の手順等!E21,自己チェック表の構成・入力の手順等!G21,1))</f>
        <v/>
      </c>
      <c r="I27" s="129" t="str">
        <f>IF(ISERROR(EDATE(H27,1)),"",EDATE(H27,1))</f>
        <v/>
      </c>
      <c r="J27" s="129" t="str">
        <f t="shared" ref="J27:S27" si="3">IF(ISERROR(EDATE(I27,1)),"",EDATE(I27,1))</f>
        <v/>
      </c>
      <c r="K27" s="129" t="str">
        <f t="shared" si="3"/>
        <v/>
      </c>
      <c r="L27" s="129" t="str">
        <f t="shared" si="3"/>
        <v/>
      </c>
      <c r="M27" s="129" t="str">
        <f t="shared" si="3"/>
        <v/>
      </c>
      <c r="N27" s="129" t="str">
        <f t="shared" si="3"/>
        <v/>
      </c>
      <c r="O27" s="129" t="str">
        <f t="shared" si="3"/>
        <v/>
      </c>
      <c r="P27" s="129" t="str">
        <f t="shared" si="3"/>
        <v/>
      </c>
      <c r="Q27" s="129" t="str">
        <f t="shared" si="3"/>
        <v/>
      </c>
      <c r="R27" s="129" t="str">
        <f t="shared" si="3"/>
        <v/>
      </c>
      <c r="S27" s="129" t="str">
        <f t="shared" si="3"/>
        <v/>
      </c>
      <c r="T27" s="133" t="s">
        <v>25</v>
      </c>
    </row>
    <row r="28" spans="3:20" ht="25.5" customHeight="1" x14ac:dyDescent="0.45">
      <c r="D28" s="134"/>
      <c r="E28" s="135" t="s">
        <v>30</v>
      </c>
      <c r="F28" s="50"/>
      <c r="G28" s="136" t="s">
        <v>12</v>
      </c>
      <c r="H28" s="196"/>
      <c r="I28" s="197"/>
      <c r="J28" s="197"/>
      <c r="K28" s="197"/>
      <c r="L28" s="197"/>
      <c r="M28" s="197"/>
      <c r="N28" s="197"/>
      <c r="O28" s="197"/>
      <c r="P28" s="197"/>
      <c r="Q28" s="197"/>
      <c r="R28" s="197"/>
      <c r="S28" s="198"/>
      <c r="T28" s="199" t="str">
        <f>IF(SUM(H28:S28)=0,"",SUM(H28:S28))</f>
        <v/>
      </c>
    </row>
    <row r="29" spans="3:20" ht="25.5" customHeight="1" x14ac:dyDescent="0.45">
      <c r="D29" s="137" t="s">
        <v>63</v>
      </c>
      <c r="E29" s="458" t="s">
        <v>31</v>
      </c>
      <c r="F29" s="459"/>
      <c r="G29" s="124" t="s">
        <v>21</v>
      </c>
      <c r="H29" s="113"/>
      <c r="I29" s="112"/>
      <c r="J29" s="112"/>
      <c r="K29" s="112"/>
      <c r="L29" s="112"/>
      <c r="M29" s="112"/>
      <c r="N29" s="112"/>
      <c r="O29" s="112"/>
      <c r="P29" s="112"/>
      <c r="Q29" s="112"/>
      <c r="R29" s="112"/>
      <c r="S29" s="157"/>
      <c r="T29" s="171" t="str">
        <f>IF(COUNTBLANK(H29:S29)=12,"",SUM(H29:S29))</f>
        <v/>
      </c>
    </row>
    <row r="30" spans="3:20" ht="25.5" customHeight="1" x14ac:dyDescent="0.45">
      <c r="D30" s="138"/>
      <c r="E30" s="135" t="s">
        <v>30</v>
      </c>
      <c r="F30" s="50"/>
      <c r="G30" s="136" t="s">
        <v>134</v>
      </c>
      <c r="H30" s="184"/>
      <c r="I30" s="183"/>
      <c r="J30" s="183"/>
      <c r="K30" s="183"/>
      <c r="L30" s="183"/>
      <c r="M30" s="183"/>
      <c r="N30" s="183"/>
      <c r="O30" s="183"/>
      <c r="P30" s="183"/>
      <c r="Q30" s="183"/>
      <c r="R30" s="183"/>
      <c r="S30" s="200"/>
      <c r="T30" s="199" t="str">
        <f>IF(SUM(H30:S30)=0,"",SUM(H30:S30))</f>
        <v/>
      </c>
    </row>
    <row r="31" spans="3:20" ht="25.5" customHeight="1" thickBot="1" x14ac:dyDescent="0.5">
      <c r="D31" s="139" t="s">
        <v>135</v>
      </c>
      <c r="E31" s="458" t="s">
        <v>31</v>
      </c>
      <c r="F31" s="459"/>
      <c r="G31" s="124" t="s">
        <v>21</v>
      </c>
      <c r="H31" s="114"/>
      <c r="I31" s="155"/>
      <c r="J31" s="155"/>
      <c r="K31" s="155"/>
      <c r="L31" s="155"/>
      <c r="M31" s="155"/>
      <c r="N31" s="155"/>
      <c r="O31" s="155"/>
      <c r="P31" s="155"/>
      <c r="Q31" s="155"/>
      <c r="R31" s="155"/>
      <c r="S31" s="158"/>
      <c r="T31" s="171" t="str">
        <f>IF(COUNTBLANK(H31:S31)=12,"",SUM(H31:S31))</f>
        <v/>
      </c>
    </row>
    <row r="32" spans="3:20" s="13" customFormat="1" ht="25.5" customHeight="1" x14ac:dyDescent="0.45">
      <c r="D32" s="2"/>
      <c r="G32" s="2"/>
      <c r="H32" s="111"/>
      <c r="I32" s="111"/>
      <c r="J32" s="111"/>
      <c r="K32" s="111"/>
      <c r="L32" s="111"/>
      <c r="M32" s="111"/>
      <c r="N32" s="111"/>
      <c r="O32" s="111"/>
      <c r="P32" s="111"/>
      <c r="Q32" s="111"/>
      <c r="R32" s="111"/>
      <c r="S32" s="111"/>
      <c r="T32" s="111"/>
    </row>
    <row r="33" spans="4:20" ht="25.5" customHeight="1" x14ac:dyDescent="0.45">
      <c r="D33" s="456" t="s">
        <v>34</v>
      </c>
      <c r="E33" s="123" t="s">
        <v>83</v>
      </c>
      <c r="F33" s="123"/>
      <c r="G33" s="117" t="s">
        <v>134</v>
      </c>
      <c r="H33" s="183" t="str">
        <f t="shared" ref="H33:S33" si="4">IF((H28+H30)=0,"",(H28+H30))</f>
        <v/>
      </c>
      <c r="I33" s="183" t="str">
        <f t="shared" si="4"/>
        <v/>
      </c>
      <c r="J33" s="183" t="str">
        <f t="shared" si="4"/>
        <v/>
      </c>
      <c r="K33" s="183" t="str">
        <f t="shared" si="4"/>
        <v/>
      </c>
      <c r="L33" s="183" t="str">
        <f t="shared" si="4"/>
        <v/>
      </c>
      <c r="M33" s="183" t="str">
        <f t="shared" si="4"/>
        <v/>
      </c>
      <c r="N33" s="183" t="str">
        <f t="shared" si="4"/>
        <v/>
      </c>
      <c r="O33" s="183" t="str">
        <f t="shared" si="4"/>
        <v/>
      </c>
      <c r="P33" s="183" t="str">
        <f t="shared" si="4"/>
        <v/>
      </c>
      <c r="Q33" s="183" t="str">
        <f t="shared" si="4"/>
        <v/>
      </c>
      <c r="R33" s="183" t="str">
        <f t="shared" si="4"/>
        <v/>
      </c>
      <c r="S33" s="183" t="str">
        <f t="shared" si="4"/>
        <v/>
      </c>
      <c r="T33" s="183" t="str">
        <f>IF(SUM(H33:S33)=0,"",SUM(H33:S33))</f>
        <v/>
      </c>
    </row>
    <row r="34" spans="4:20" ht="25.5" customHeight="1" x14ac:dyDescent="0.45">
      <c r="D34" s="457"/>
      <c r="E34" s="460" t="s">
        <v>31</v>
      </c>
      <c r="F34" s="461"/>
      <c r="G34" s="117" t="s">
        <v>21</v>
      </c>
      <c r="H34" s="112" t="str">
        <f t="shared" ref="H34:S34" si="5">IF((H29+H31)=0,"",(H29+H31))</f>
        <v/>
      </c>
      <c r="I34" s="112" t="str">
        <f t="shared" si="5"/>
        <v/>
      </c>
      <c r="J34" s="112" t="str">
        <f t="shared" si="5"/>
        <v/>
      </c>
      <c r="K34" s="112" t="str">
        <f t="shared" si="5"/>
        <v/>
      </c>
      <c r="L34" s="112" t="str">
        <f t="shared" si="5"/>
        <v/>
      </c>
      <c r="M34" s="112" t="str">
        <f t="shared" si="5"/>
        <v/>
      </c>
      <c r="N34" s="112" t="str">
        <f t="shared" si="5"/>
        <v/>
      </c>
      <c r="O34" s="112" t="str">
        <f t="shared" si="5"/>
        <v/>
      </c>
      <c r="P34" s="112" t="str">
        <f t="shared" si="5"/>
        <v/>
      </c>
      <c r="Q34" s="112" t="str">
        <f t="shared" si="5"/>
        <v/>
      </c>
      <c r="R34" s="112" t="str">
        <f t="shared" si="5"/>
        <v/>
      </c>
      <c r="S34" s="112" t="str">
        <f t="shared" si="5"/>
        <v/>
      </c>
      <c r="T34" s="112" t="str">
        <f>IF(COUNTBLANK(H34:S34)=12,"",SUM(H34:S34))</f>
        <v/>
      </c>
    </row>
    <row r="35" spans="4:20" ht="18" customHeight="1" x14ac:dyDescent="0.45"/>
  </sheetData>
  <mergeCells count="14">
    <mergeCell ref="E10:F10"/>
    <mergeCell ref="E31:F31"/>
    <mergeCell ref="E12:F12"/>
    <mergeCell ref="E8:F8"/>
    <mergeCell ref="E14:F14"/>
    <mergeCell ref="E16:F16"/>
    <mergeCell ref="E18:F18"/>
    <mergeCell ref="E20:F20"/>
    <mergeCell ref="D22:D23"/>
    <mergeCell ref="E29:F29"/>
    <mergeCell ref="D33:D34"/>
    <mergeCell ref="E34:F34"/>
    <mergeCell ref="E27:F27"/>
    <mergeCell ref="E23:F23"/>
  </mergeCells>
  <phoneticPr fontId="1"/>
  <pageMargins left="0.39370078740157483" right="0.39370078740157483" top="0.39370078740157483" bottom="0.39370078740157483" header="0.39370078740157483" footer="0.39370078740157483"/>
  <pageSetup paperSize="9" scale="5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45"/>
  <sheetViews>
    <sheetView showGridLines="0" zoomScale="80" zoomScaleNormal="80" zoomScaleSheetLayoutView="90" workbookViewId="0"/>
  </sheetViews>
  <sheetFormatPr defaultColWidth="12.6640625" defaultRowHeight="17.25" x14ac:dyDescent="0.45"/>
  <cols>
    <col min="1" max="3" width="3.77734375" style="30" customWidth="1"/>
    <col min="4" max="4" width="17.6640625" style="30" customWidth="1"/>
    <col min="5" max="6" width="3.5546875" style="30" customWidth="1"/>
    <col min="7" max="7" width="12.6640625" style="30" bestFit="1" customWidth="1"/>
    <col min="8" max="8" width="5" style="30" bestFit="1" customWidth="1"/>
    <col min="9" max="16384" width="12.6640625" style="30"/>
  </cols>
  <sheetData>
    <row r="1" spans="2:21" s="19" customFormat="1" ht="22.5" x14ac:dyDescent="0.45">
      <c r="B1" s="10" t="s">
        <v>88</v>
      </c>
      <c r="O1" s="20"/>
    </row>
    <row r="2" spans="2:21" s="19" customFormat="1" ht="18" customHeight="1" x14ac:dyDescent="0.45">
      <c r="B2" s="10"/>
      <c r="C2" s="89" t="s">
        <v>99</v>
      </c>
      <c r="D2" s="30"/>
      <c r="O2" s="20"/>
    </row>
    <row r="3" spans="2:21" s="19" customFormat="1" ht="18" customHeight="1" x14ac:dyDescent="0.45">
      <c r="B3" s="10"/>
      <c r="C3" s="89" t="s">
        <v>236</v>
      </c>
      <c r="D3" s="30"/>
      <c r="O3" s="20"/>
    </row>
    <row r="4" spans="2:21" ht="18" customHeight="1" x14ac:dyDescent="0.45">
      <c r="C4" s="89" t="s">
        <v>234</v>
      </c>
    </row>
    <row r="5" spans="2:21" ht="18" customHeight="1" x14ac:dyDescent="0.45">
      <c r="C5" s="89" t="s">
        <v>235</v>
      </c>
    </row>
    <row r="6" spans="2:21" ht="18" customHeight="1" x14ac:dyDescent="0.45"/>
    <row r="7" spans="2:21" ht="18" customHeight="1" x14ac:dyDescent="0.45">
      <c r="C7" s="30" t="s">
        <v>43</v>
      </c>
    </row>
    <row r="8" spans="2:21" ht="18" customHeight="1" thickBot="1" x14ac:dyDescent="0.5">
      <c r="D8" s="132" t="s">
        <v>33</v>
      </c>
      <c r="E8" s="462" t="s">
        <v>64</v>
      </c>
      <c r="F8" s="464"/>
      <c r="G8" s="471"/>
      <c r="H8" s="7" t="s">
        <v>24</v>
      </c>
      <c r="I8" s="129" t="str">
        <f>IF(ISERROR(DATE(自己チェック表の構成・入力の手順等!E21,自己チェック表の構成・入力の手順等!G21,1)),"",DATE(自己チェック表の構成・入力の手順等!E21,自己チェック表の構成・入力の手順等!G21,1))</f>
        <v/>
      </c>
      <c r="J8" s="129" t="str">
        <f>IF(ISERROR(EDATE(I8,1)),"",EDATE(I8,1))</f>
        <v/>
      </c>
      <c r="K8" s="129" t="str">
        <f t="shared" ref="K8:T8" si="0">IF(ISERROR(EDATE(J8,1)),"",EDATE(J8,1))</f>
        <v/>
      </c>
      <c r="L8" s="129" t="str">
        <f t="shared" si="0"/>
        <v/>
      </c>
      <c r="M8" s="129" t="str">
        <f t="shared" si="0"/>
        <v/>
      </c>
      <c r="N8" s="129" t="str">
        <f t="shared" si="0"/>
        <v/>
      </c>
      <c r="O8" s="129" t="str">
        <f t="shared" si="0"/>
        <v/>
      </c>
      <c r="P8" s="129" t="str">
        <f t="shared" si="0"/>
        <v/>
      </c>
      <c r="Q8" s="129" t="str">
        <f t="shared" si="0"/>
        <v/>
      </c>
      <c r="R8" s="129" t="str">
        <f t="shared" si="0"/>
        <v/>
      </c>
      <c r="S8" s="129" t="str">
        <f t="shared" si="0"/>
        <v/>
      </c>
      <c r="T8" s="129" t="str">
        <f t="shared" si="0"/>
        <v/>
      </c>
      <c r="U8" s="133" t="s">
        <v>25</v>
      </c>
    </row>
    <row r="9" spans="2:21" ht="18" customHeight="1" x14ac:dyDescent="0.45">
      <c r="D9" s="456" t="s">
        <v>148</v>
      </c>
      <c r="E9" s="135" t="s">
        <v>69</v>
      </c>
      <c r="F9" s="119"/>
      <c r="G9" s="122"/>
      <c r="H9" s="124" t="s">
        <v>12</v>
      </c>
      <c r="I9" s="315"/>
      <c r="J9" s="314"/>
      <c r="K9" s="314"/>
      <c r="L9" s="314"/>
      <c r="M9" s="314"/>
      <c r="N9" s="314"/>
      <c r="O9" s="314"/>
      <c r="P9" s="314"/>
      <c r="Q9" s="314"/>
      <c r="R9" s="314"/>
      <c r="S9" s="314"/>
      <c r="T9" s="198"/>
      <c r="U9" s="199" t="str">
        <f>IF(SUM(I9:T9)=0,"",SUM(I9:T9))</f>
        <v/>
      </c>
    </row>
    <row r="10" spans="2:21" ht="18" customHeight="1" x14ac:dyDescent="0.45">
      <c r="D10" s="425"/>
      <c r="E10" s="93"/>
      <c r="F10" s="81" t="s">
        <v>78</v>
      </c>
      <c r="G10" s="93"/>
      <c r="H10" s="124" t="s">
        <v>12</v>
      </c>
      <c r="I10" s="184"/>
      <c r="J10" s="311"/>
      <c r="K10" s="311"/>
      <c r="L10" s="311"/>
      <c r="M10" s="311"/>
      <c r="N10" s="311"/>
      <c r="O10" s="311"/>
      <c r="P10" s="311"/>
      <c r="Q10" s="311"/>
      <c r="R10" s="311"/>
      <c r="S10" s="311"/>
      <c r="T10" s="200"/>
      <c r="U10" s="199" t="str">
        <f>IF(SUM(I10:T10)=0,"",SUM(I10:T10))</f>
        <v/>
      </c>
    </row>
    <row r="11" spans="2:21" ht="18" customHeight="1" x14ac:dyDescent="0.45">
      <c r="D11" s="425"/>
      <c r="E11" s="93"/>
      <c r="F11" s="94"/>
      <c r="G11" s="123" t="s">
        <v>79</v>
      </c>
      <c r="H11" s="124" t="s">
        <v>12</v>
      </c>
      <c r="I11" s="184"/>
      <c r="J11" s="311"/>
      <c r="K11" s="311"/>
      <c r="L11" s="311"/>
      <c r="M11" s="311"/>
      <c r="N11" s="311"/>
      <c r="O11" s="311"/>
      <c r="P11" s="311"/>
      <c r="Q11" s="311"/>
      <c r="R11" s="311"/>
      <c r="S11" s="311"/>
      <c r="T11" s="200"/>
      <c r="U11" s="199" t="str">
        <f>IF(SUM(I11:T11)=0,"",SUM(I11:T11))</f>
        <v/>
      </c>
    </row>
    <row r="12" spans="2:21" ht="18" customHeight="1" thickBot="1" x14ac:dyDescent="0.5">
      <c r="D12" s="425"/>
      <c r="E12" s="140"/>
      <c r="F12" s="95" t="s">
        <v>80</v>
      </c>
      <c r="G12" s="84"/>
      <c r="H12" s="124" t="s">
        <v>12</v>
      </c>
      <c r="I12" s="317"/>
      <c r="J12" s="310"/>
      <c r="K12" s="310"/>
      <c r="L12" s="310"/>
      <c r="M12" s="310"/>
      <c r="N12" s="310"/>
      <c r="O12" s="310"/>
      <c r="P12" s="310"/>
      <c r="Q12" s="310"/>
      <c r="R12" s="310"/>
      <c r="S12" s="310"/>
      <c r="T12" s="318"/>
      <c r="U12" s="199" t="str">
        <f>IF(SUM(I12:T12)=0,"",SUM(I12:T12))</f>
        <v/>
      </c>
    </row>
    <row r="13" spans="2:21" ht="18" customHeight="1" thickBot="1" x14ac:dyDescent="0.5">
      <c r="D13" s="425"/>
      <c r="E13" s="320" t="s">
        <v>262</v>
      </c>
      <c r="F13" s="316"/>
      <c r="G13" s="84"/>
      <c r="H13" s="124" t="s">
        <v>263</v>
      </c>
      <c r="I13" s="333" t="str">
        <f>IF(ISERROR(I11/I9*100),"",IF((I11/I9*100)=0,"",(I11/I9*100)))</f>
        <v/>
      </c>
      <c r="J13" s="333" t="str">
        <f t="shared" ref="J13:S13" si="1">IF(ISERROR(J11/J9*100),"",IF((J11/J9*100)=0,"",(J11/J9*100)))</f>
        <v/>
      </c>
      <c r="K13" s="333" t="str">
        <f t="shared" si="1"/>
        <v/>
      </c>
      <c r="L13" s="333" t="str">
        <f t="shared" si="1"/>
        <v/>
      </c>
      <c r="M13" s="333" t="str">
        <f t="shared" si="1"/>
        <v/>
      </c>
      <c r="N13" s="333" t="str">
        <f t="shared" si="1"/>
        <v/>
      </c>
      <c r="O13" s="333" t="str">
        <f t="shared" si="1"/>
        <v/>
      </c>
      <c r="P13" s="333" t="str">
        <f t="shared" si="1"/>
        <v/>
      </c>
      <c r="Q13" s="333" t="str">
        <f t="shared" si="1"/>
        <v/>
      </c>
      <c r="R13" s="333" t="str">
        <f t="shared" si="1"/>
        <v/>
      </c>
      <c r="S13" s="333" t="str">
        <f t="shared" si="1"/>
        <v/>
      </c>
      <c r="T13" s="333" t="str">
        <f>IF(ISERROR(T11/T9*100),"",IF((T11/T9*100)=0,"",(T11/T9*100)))</f>
        <v/>
      </c>
      <c r="U13" s="334" t="str">
        <f>IF(ISERROR(U11/U9*100),"",IF((U11/U9*100)=0,"",(U11/U9*100)))</f>
        <v/>
      </c>
    </row>
    <row r="14" spans="2:21" ht="18" customHeight="1" thickBot="1" x14ac:dyDescent="0.5">
      <c r="D14" s="425"/>
      <c r="E14" s="125" t="s">
        <v>31</v>
      </c>
      <c r="F14" s="125"/>
      <c r="G14" s="126"/>
      <c r="H14" s="124" t="s">
        <v>21</v>
      </c>
      <c r="I14" s="321"/>
      <c r="J14" s="322"/>
      <c r="K14" s="322"/>
      <c r="L14" s="322"/>
      <c r="M14" s="322"/>
      <c r="N14" s="322"/>
      <c r="O14" s="322"/>
      <c r="P14" s="322"/>
      <c r="Q14" s="322"/>
      <c r="R14" s="322"/>
      <c r="S14" s="322"/>
      <c r="T14" s="323"/>
      <c r="U14" s="171" t="str">
        <f>IF(COUNTBLANK(I14:T14)=12,"",SUM(I14:T14))</f>
        <v/>
      </c>
    </row>
    <row r="15" spans="2:21" ht="18" customHeight="1" x14ac:dyDescent="0.45">
      <c r="D15" s="425" t="s">
        <v>149</v>
      </c>
      <c r="E15" s="312" t="s">
        <v>30</v>
      </c>
      <c r="F15" s="119"/>
      <c r="G15" s="308"/>
      <c r="H15" s="124" t="s">
        <v>12</v>
      </c>
      <c r="I15" s="315"/>
      <c r="J15" s="314"/>
      <c r="K15" s="314"/>
      <c r="L15" s="314"/>
      <c r="M15" s="314"/>
      <c r="N15" s="314"/>
      <c r="O15" s="314"/>
      <c r="P15" s="314"/>
      <c r="Q15" s="314"/>
      <c r="R15" s="314"/>
      <c r="S15" s="314"/>
      <c r="T15" s="198"/>
      <c r="U15" s="199" t="str">
        <f>IF(SUM(I15:T15)=0,"",SUM(I15:T15))</f>
        <v/>
      </c>
    </row>
    <row r="16" spans="2:21" ht="18" customHeight="1" x14ac:dyDescent="0.45">
      <c r="D16" s="425"/>
      <c r="E16" s="93"/>
      <c r="F16" s="81" t="s">
        <v>78</v>
      </c>
      <c r="G16" s="93"/>
      <c r="H16" s="124" t="s">
        <v>12</v>
      </c>
      <c r="I16" s="184"/>
      <c r="J16" s="311"/>
      <c r="K16" s="311"/>
      <c r="L16" s="311"/>
      <c r="M16" s="311"/>
      <c r="N16" s="311"/>
      <c r="O16" s="311"/>
      <c r="P16" s="311"/>
      <c r="Q16" s="311"/>
      <c r="R16" s="311"/>
      <c r="S16" s="311"/>
      <c r="T16" s="200"/>
      <c r="U16" s="199" t="str">
        <f>IF(SUM(I16:T16)=0,"",SUM(I16:T16))</f>
        <v/>
      </c>
    </row>
    <row r="17" spans="4:21" ht="18" customHeight="1" x14ac:dyDescent="0.45">
      <c r="D17" s="425"/>
      <c r="E17" s="93"/>
      <c r="F17" s="94"/>
      <c r="G17" s="309" t="s">
        <v>79</v>
      </c>
      <c r="H17" s="124" t="s">
        <v>12</v>
      </c>
      <c r="I17" s="184"/>
      <c r="J17" s="311"/>
      <c r="K17" s="311"/>
      <c r="L17" s="311"/>
      <c r="M17" s="311"/>
      <c r="N17" s="311"/>
      <c r="O17" s="311"/>
      <c r="P17" s="311"/>
      <c r="Q17" s="311"/>
      <c r="R17" s="311"/>
      <c r="S17" s="311"/>
      <c r="T17" s="200"/>
      <c r="U17" s="199" t="str">
        <f>IF(SUM(I17:T17)=0,"",SUM(I17:T17))</f>
        <v/>
      </c>
    </row>
    <row r="18" spans="4:21" ht="18" customHeight="1" thickBot="1" x14ac:dyDescent="0.5">
      <c r="D18" s="425"/>
      <c r="E18" s="140"/>
      <c r="F18" s="95" t="s">
        <v>80</v>
      </c>
      <c r="G18" s="84"/>
      <c r="H18" s="124" t="s">
        <v>12</v>
      </c>
      <c r="I18" s="317"/>
      <c r="J18" s="310"/>
      <c r="K18" s="310"/>
      <c r="L18" s="310"/>
      <c r="M18" s="310"/>
      <c r="N18" s="310"/>
      <c r="O18" s="310"/>
      <c r="P18" s="310"/>
      <c r="Q18" s="310"/>
      <c r="R18" s="310"/>
      <c r="S18" s="310"/>
      <c r="T18" s="318"/>
      <c r="U18" s="199" t="str">
        <f>IF(SUM(I18:T18)=0,"",SUM(I18:T18))</f>
        <v/>
      </c>
    </row>
    <row r="19" spans="4:21" ht="18" customHeight="1" thickBot="1" x14ac:dyDescent="0.5">
      <c r="D19" s="425"/>
      <c r="E19" s="320" t="s">
        <v>262</v>
      </c>
      <c r="F19" s="316"/>
      <c r="G19" s="84"/>
      <c r="H19" s="124" t="s">
        <v>263</v>
      </c>
      <c r="I19" s="333" t="str">
        <f>IF(ISERROR(I17/I15*100),"",IF((I17/I15*100)=0,"",(I17/I15*100)))</f>
        <v/>
      </c>
      <c r="J19" s="333" t="str">
        <f t="shared" ref="J19:T19" si="2">IF(ISERROR(J17/J15*100),"",IF((J17/J15*100)=0,"",(J17/J15*100)))</f>
        <v/>
      </c>
      <c r="K19" s="333" t="str">
        <f t="shared" si="2"/>
        <v/>
      </c>
      <c r="L19" s="333" t="str">
        <f t="shared" si="2"/>
        <v/>
      </c>
      <c r="M19" s="333" t="str">
        <f t="shared" si="2"/>
        <v/>
      </c>
      <c r="N19" s="333" t="str">
        <f t="shared" si="2"/>
        <v/>
      </c>
      <c r="O19" s="333" t="str">
        <f t="shared" si="2"/>
        <v/>
      </c>
      <c r="P19" s="333" t="str">
        <f t="shared" si="2"/>
        <v/>
      </c>
      <c r="Q19" s="333" t="str">
        <f t="shared" si="2"/>
        <v/>
      </c>
      <c r="R19" s="333" t="str">
        <f t="shared" si="2"/>
        <v/>
      </c>
      <c r="S19" s="333" t="str">
        <f t="shared" si="2"/>
        <v/>
      </c>
      <c r="T19" s="333" t="str">
        <f t="shared" si="2"/>
        <v/>
      </c>
      <c r="U19" s="334" t="str">
        <f>IF(ISERROR(U17/U15*100),"",IF((U17/U15*100)=0,"",(U17/U15*100)))</f>
        <v/>
      </c>
    </row>
    <row r="20" spans="4:21" ht="18" customHeight="1" thickBot="1" x14ac:dyDescent="0.5">
      <c r="D20" s="425"/>
      <c r="E20" s="307" t="s">
        <v>31</v>
      </c>
      <c r="F20" s="307"/>
      <c r="G20" s="313"/>
      <c r="H20" s="124" t="s">
        <v>21</v>
      </c>
      <c r="I20" s="321"/>
      <c r="J20" s="322"/>
      <c r="K20" s="322"/>
      <c r="L20" s="322"/>
      <c r="M20" s="322"/>
      <c r="N20" s="322"/>
      <c r="O20" s="322"/>
      <c r="P20" s="322"/>
      <c r="Q20" s="322"/>
      <c r="R20" s="322"/>
      <c r="S20" s="322"/>
      <c r="T20" s="323"/>
      <c r="U20" s="171" t="str">
        <f>IF(COUNTBLANK(I20:T20)=12,"",SUM(I20:T20))</f>
        <v/>
      </c>
    </row>
    <row r="21" spans="4:21" ht="18" customHeight="1" x14ac:dyDescent="0.45">
      <c r="D21" s="425" t="s">
        <v>150</v>
      </c>
      <c r="E21" s="312" t="s">
        <v>30</v>
      </c>
      <c r="F21" s="119"/>
      <c r="G21" s="308"/>
      <c r="H21" s="124" t="s">
        <v>12</v>
      </c>
      <c r="I21" s="315"/>
      <c r="J21" s="314"/>
      <c r="K21" s="330"/>
      <c r="L21" s="314"/>
      <c r="M21" s="314"/>
      <c r="N21" s="314"/>
      <c r="O21" s="314"/>
      <c r="P21" s="314"/>
      <c r="Q21" s="314"/>
      <c r="R21" s="314"/>
      <c r="S21" s="314"/>
      <c r="T21" s="198"/>
      <c r="U21" s="199" t="str">
        <f>IF(SUM(I21:T21)=0,"",SUM(I21:T21))</f>
        <v/>
      </c>
    </row>
    <row r="22" spans="4:21" ht="18" customHeight="1" x14ac:dyDescent="0.45">
      <c r="D22" s="425"/>
      <c r="E22" s="93"/>
      <c r="F22" s="81" t="s">
        <v>78</v>
      </c>
      <c r="G22" s="93"/>
      <c r="H22" s="124" t="s">
        <v>12</v>
      </c>
      <c r="I22" s="184"/>
      <c r="J22" s="311"/>
      <c r="K22" s="329"/>
      <c r="L22" s="311"/>
      <c r="M22" s="311"/>
      <c r="N22" s="311"/>
      <c r="O22" s="311"/>
      <c r="P22" s="311"/>
      <c r="Q22" s="311"/>
      <c r="R22" s="311"/>
      <c r="S22" s="311"/>
      <c r="T22" s="200"/>
      <c r="U22" s="199" t="str">
        <f>IF(SUM(I22:T22)=0,"",SUM(I22:T22))</f>
        <v/>
      </c>
    </row>
    <row r="23" spans="4:21" ht="18" customHeight="1" x14ac:dyDescent="0.45">
      <c r="D23" s="425"/>
      <c r="E23" s="93"/>
      <c r="F23" s="94"/>
      <c r="G23" s="309" t="s">
        <v>79</v>
      </c>
      <c r="H23" s="124" t="s">
        <v>12</v>
      </c>
      <c r="I23" s="184"/>
      <c r="J23" s="311"/>
      <c r="K23" s="329"/>
      <c r="L23" s="311"/>
      <c r="M23" s="311"/>
      <c r="N23" s="311"/>
      <c r="O23" s="311"/>
      <c r="P23" s="311"/>
      <c r="Q23" s="311"/>
      <c r="R23" s="311"/>
      <c r="S23" s="311"/>
      <c r="T23" s="200"/>
      <c r="U23" s="199" t="str">
        <f>IF(SUM(I23:T23)=0,"",SUM(I23:T23))</f>
        <v/>
      </c>
    </row>
    <row r="24" spans="4:21" ht="18" customHeight="1" thickBot="1" x14ac:dyDescent="0.5">
      <c r="D24" s="425"/>
      <c r="E24" s="140"/>
      <c r="F24" s="95" t="s">
        <v>80</v>
      </c>
      <c r="G24" s="84"/>
      <c r="H24" s="124" t="s">
        <v>12</v>
      </c>
      <c r="I24" s="317"/>
      <c r="J24" s="310"/>
      <c r="K24" s="328"/>
      <c r="L24" s="310"/>
      <c r="M24" s="310"/>
      <c r="N24" s="310"/>
      <c r="O24" s="310"/>
      <c r="P24" s="310"/>
      <c r="Q24" s="310"/>
      <c r="R24" s="310"/>
      <c r="S24" s="310"/>
      <c r="T24" s="318"/>
      <c r="U24" s="199" t="str">
        <f>IF(SUM(I24:T24)=0,"",SUM(I24:T24))</f>
        <v/>
      </c>
    </row>
    <row r="25" spans="4:21" ht="18" customHeight="1" thickBot="1" x14ac:dyDescent="0.5">
      <c r="D25" s="425"/>
      <c r="E25" s="320" t="s">
        <v>262</v>
      </c>
      <c r="F25" s="316"/>
      <c r="G25" s="84"/>
      <c r="H25" s="124" t="s">
        <v>263</v>
      </c>
      <c r="I25" s="333" t="str">
        <f>IF(ISERROR(I23/I21*100),"",IF((I23/I21*100)=0,"",(I23/I21*100)))</f>
        <v/>
      </c>
      <c r="J25" s="333" t="str">
        <f t="shared" ref="J25:T25" si="3">IF(ISERROR(J23/J21*100),"",IF((J23/J21*100)=0,"",(J23/J21*100)))</f>
        <v/>
      </c>
      <c r="K25" s="333" t="str">
        <f t="shared" si="3"/>
        <v/>
      </c>
      <c r="L25" s="333" t="str">
        <f t="shared" si="3"/>
        <v/>
      </c>
      <c r="M25" s="333" t="str">
        <f t="shared" si="3"/>
        <v/>
      </c>
      <c r="N25" s="333" t="str">
        <f t="shared" si="3"/>
        <v/>
      </c>
      <c r="O25" s="333" t="str">
        <f t="shared" si="3"/>
        <v/>
      </c>
      <c r="P25" s="333" t="str">
        <f t="shared" si="3"/>
        <v/>
      </c>
      <c r="Q25" s="333" t="str">
        <f t="shared" si="3"/>
        <v/>
      </c>
      <c r="R25" s="333" t="str">
        <f t="shared" si="3"/>
        <v/>
      </c>
      <c r="S25" s="333" t="str">
        <f t="shared" si="3"/>
        <v/>
      </c>
      <c r="T25" s="333" t="str">
        <f t="shared" si="3"/>
        <v/>
      </c>
      <c r="U25" s="334" t="str">
        <f>IF(ISERROR(U23/U21*100),"",IF((U23/U21*100)=0,"",(U23/U21*100)))</f>
        <v/>
      </c>
    </row>
    <row r="26" spans="4:21" ht="18" customHeight="1" thickBot="1" x14ac:dyDescent="0.5">
      <c r="D26" s="425"/>
      <c r="E26" s="307" t="s">
        <v>31</v>
      </c>
      <c r="F26" s="307"/>
      <c r="G26" s="313"/>
      <c r="H26" s="124" t="s">
        <v>21</v>
      </c>
      <c r="I26" s="321"/>
      <c r="J26" s="322"/>
      <c r="K26" s="322"/>
      <c r="L26" s="322"/>
      <c r="M26" s="322"/>
      <c r="N26" s="322"/>
      <c r="O26" s="322"/>
      <c r="P26" s="322"/>
      <c r="Q26" s="322"/>
      <c r="R26" s="322"/>
      <c r="S26" s="322"/>
      <c r="T26" s="323"/>
      <c r="U26" s="171" t="str">
        <f>IF(COUNTBLANK(I26:T26)=12,"",SUM(I26:T26))</f>
        <v/>
      </c>
    </row>
    <row r="27" spans="4:21" ht="18" customHeight="1" x14ac:dyDescent="0.45">
      <c r="D27" s="425" t="s">
        <v>151</v>
      </c>
      <c r="E27" s="312" t="s">
        <v>30</v>
      </c>
      <c r="F27" s="119"/>
      <c r="G27" s="308"/>
      <c r="H27" s="124" t="s">
        <v>12</v>
      </c>
      <c r="I27" s="315"/>
      <c r="J27" s="314"/>
      <c r="K27" s="314"/>
      <c r="L27" s="330"/>
      <c r="M27" s="314"/>
      <c r="N27" s="314"/>
      <c r="O27" s="314"/>
      <c r="P27" s="314"/>
      <c r="Q27" s="314"/>
      <c r="R27" s="314"/>
      <c r="S27" s="314"/>
      <c r="T27" s="198"/>
      <c r="U27" s="199" t="str">
        <f>IF(SUM(I27:T27)=0,"",SUM(I27:T27))</f>
        <v/>
      </c>
    </row>
    <row r="28" spans="4:21" ht="18" customHeight="1" x14ac:dyDescent="0.45">
      <c r="D28" s="425"/>
      <c r="E28" s="93"/>
      <c r="F28" s="81" t="s">
        <v>78</v>
      </c>
      <c r="G28" s="93"/>
      <c r="H28" s="124" t="s">
        <v>12</v>
      </c>
      <c r="I28" s="184"/>
      <c r="J28" s="311"/>
      <c r="K28" s="311"/>
      <c r="L28" s="329"/>
      <c r="M28" s="311"/>
      <c r="N28" s="311"/>
      <c r="O28" s="311"/>
      <c r="P28" s="311"/>
      <c r="Q28" s="311"/>
      <c r="R28" s="311"/>
      <c r="S28" s="311"/>
      <c r="T28" s="200"/>
      <c r="U28" s="199" t="str">
        <f>IF(SUM(I28:T28)=0,"",SUM(I28:T28))</f>
        <v/>
      </c>
    </row>
    <row r="29" spans="4:21" ht="18" customHeight="1" x14ac:dyDescent="0.45">
      <c r="D29" s="425"/>
      <c r="E29" s="93"/>
      <c r="F29" s="94"/>
      <c r="G29" s="309" t="s">
        <v>79</v>
      </c>
      <c r="H29" s="124" t="s">
        <v>12</v>
      </c>
      <c r="I29" s="184"/>
      <c r="J29" s="311"/>
      <c r="K29" s="311"/>
      <c r="L29" s="329"/>
      <c r="M29" s="311"/>
      <c r="N29" s="311"/>
      <c r="O29" s="311"/>
      <c r="P29" s="311"/>
      <c r="Q29" s="311"/>
      <c r="R29" s="311"/>
      <c r="S29" s="311"/>
      <c r="T29" s="200"/>
      <c r="U29" s="199" t="str">
        <f>IF(SUM(I29:T29)=0,"",SUM(I29:T29))</f>
        <v/>
      </c>
    </row>
    <row r="30" spans="4:21" ht="18" customHeight="1" thickBot="1" x14ac:dyDescent="0.5">
      <c r="D30" s="425"/>
      <c r="E30" s="140"/>
      <c r="F30" s="95" t="s">
        <v>80</v>
      </c>
      <c r="G30" s="84"/>
      <c r="H30" s="124" t="s">
        <v>12</v>
      </c>
      <c r="I30" s="317"/>
      <c r="J30" s="310"/>
      <c r="K30" s="310"/>
      <c r="L30" s="328"/>
      <c r="M30" s="310"/>
      <c r="N30" s="310"/>
      <c r="O30" s="310"/>
      <c r="P30" s="310"/>
      <c r="Q30" s="310"/>
      <c r="R30" s="310"/>
      <c r="S30" s="310"/>
      <c r="T30" s="318"/>
      <c r="U30" s="199" t="str">
        <f>IF(SUM(I30:T30)=0,"",SUM(I30:T30))</f>
        <v/>
      </c>
    </row>
    <row r="31" spans="4:21" ht="18" customHeight="1" thickBot="1" x14ac:dyDescent="0.5">
      <c r="D31" s="425"/>
      <c r="E31" s="320" t="s">
        <v>262</v>
      </c>
      <c r="F31" s="316"/>
      <c r="G31" s="84"/>
      <c r="H31" s="124" t="s">
        <v>263</v>
      </c>
      <c r="I31" s="333" t="str">
        <f>IF(ISERROR(I29/I27*100),"",IF((I29/I27*100)=0,"",(I29/I27*100)))</f>
        <v/>
      </c>
      <c r="J31" s="333" t="str">
        <f t="shared" ref="J31:T31" si="4">IF(ISERROR(J29/J27*100),"",IF((J29/J27*100)=0,"",(J29/J27*100)))</f>
        <v/>
      </c>
      <c r="K31" s="333" t="str">
        <f t="shared" si="4"/>
        <v/>
      </c>
      <c r="L31" s="333" t="str">
        <f t="shared" si="4"/>
        <v/>
      </c>
      <c r="M31" s="333" t="str">
        <f t="shared" si="4"/>
        <v/>
      </c>
      <c r="N31" s="333" t="str">
        <f t="shared" si="4"/>
        <v/>
      </c>
      <c r="O31" s="333" t="str">
        <f t="shared" si="4"/>
        <v/>
      </c>
      <c r="P31" s="333" t="str">
        <f t="shared" si="4"/>
        <v/>
      </c>
      <c r="Q31" s="333" t="str">
        <f t="shared" si="4"/>
        <v/>
      </c>
      <c r="R31" s="333" t="str">
        <f t="shared" si="4"/>
        <v/>
      </c>
      <c r="S31" s="333" t="str">
        <f t="shared" si="4"/>
        <v/>
      </c>
      <c r="T31" s="333" t="str">
        <f t="shared" si="4"/>
        <v/>
      </c>
      <c r="U31" s="334" t="str">
        <f>IF(ISERROR(U29/U27*100),"",IF((U29/U27*100)=0,"",(U29/U27*100)))</f>
        <v/>
      </c>
    </row>
    <row r="32" spans="4:21" ht="18" customHeight="1" thickBot="1" x14ac:dyDescent="0.5">
      <c r="D32" s="425"/>
      <c r="E32" s="307" t="s">
        <v>31</v>
      </c>
      <c r="F32" s="307"/>
      <c r="G32" s="313"/>
      <c r="H32" s="124" t="s">
        <v>21</v>
      </c>
      <c r="I32" s="321"/>
      <c r="J32" s="322"/>
      <c r="K32" s="322"/>
      <c r="L32" s="322"/>
      <c r="M32" s="322"/>
      <c r="N32" s="322"/>
      <c r="O32" s="322"/>
      <c r="P32" s="322"/>
      <c r="Q32" s="322"/>
      <c r="R32" s="322"/>
      <c r="S32" s="322"/>
      <c r="T32" s="323"/>
      <c r="U32" s="171" t="str">
        <f>IF(COUNTBLANK(I32:T32)=12,"",SUM(I32:T32))</f>
        <v/>
      </c>
    </row>
    <row r="33" spans="4:21" ht="18" customHeight="1" x14ac:dyDescent="0.45">
      <c r="D33" s="425" t="s">
        <v>152</v>
      </c>
      <c r="E33" s="312" t="s">
        <v>30</v>
      </c>
      <c r="F33" s="119"/>
      <c r="G33" s="308"/>
      <c r="H33" s="124" t="s">
        <v>12</v>
      </c>
      <c r="I33" s="315"/>
      <c r="J33" s="314"/>
      <c r="K33" s="314"/>
      <c r="L33" s="314"/>
      <c r="M33" s="330"/>
      <c r="N33" s="314"/>
      <c r="O33" s="314"/>
      <c r="P33" s="314"/>
      <c r="Q33" s="314"/>
      <c r="R33" s="314"/>
      <c r="S33" s="314"/>
      <c r="T33" s="198"/>
      <c r="U33" s="199" t="str">
        <f>IF(SUM(I33:T33)=0,"",SUM(I33:T33))</f>
        <v/>
      </c>
    </row>
    <row r="34" spans="4:21" ht="18" customHeight="1" x14ac:dyDescent="0.45">
      <c r="D34" s="425"/>
      <c r="E34" s="93"/>
      <c r="F34" s="81" t="s">
        <v>78</v>
      </c>
      <c r="G34" s="93"/>
      <c r="H34" s="124" t="s">
        <v>12</v>
      </c>
      <c r="I34" s="184"/>
      <c r="J34" s="311"/>
      <c r="K34" s="311"/>
      <c r="L34" s="311"/>
      <c r="M34" s="329"/>
      <c r="N34" s="311"/>
      <c r="O34" s="311"/>
      <c r="P34" s="311"/>
      <c r="Q34" s="311"/>
      <c r="R34" s="311"/>
      <c r="S34" s="311"/>
      <c r="T34" s="200"/>
      <c r="U34" s="199" t="str">
        <f>IF(SUM(I34:T34)=0,"",SUM(I34:T34))</f>
        <v/>
      </c>
    </row>
    <row r="35" spans="4:21" ht="18" customHeight="1" x14ac:dyDescent="0.45">
      <c r="D35" s="425"/>
      <c r="E35" s="93"/>
      <c r="F35" s="94"/>
      <c r="G35" s="309" t="s">
        <v>79</v>
      </c>
      <c r="H35" s="124" t="s">
        <v>12</v>
      </c>
      <c r="I35" s="184"/>
      <c r="J35" s="311"/>
      <c r="K35" s="311"/>
      <c r="L35" s="311"/>
      <c r="M35" s="329"/>
      <c r="N35" s="311"/>
      <c r="O35" s="311"/>
      <c r="P35" s="311"/>
      <c r="Q35" s="311"/>
      <c r="R35" s="311"/>
      <c r="S35" s="311"/>
      <c r="T35" s="200"/>
      <c r="U35" s="199" t="str">
        <f>IF(SUM(I35:T35)=0,"",SUM(I35:T35))</f>
        <v/>
      </c>
    </row>
    <row r="36" spans="4:21" ht="18" customHeight="1" thickBot="1" x14ac:dyDescent="0.5">
      <c r="D36" s="425"/>
      <c r="E36" s="140"/>
      <c r="F36" s="95" t="s">
        <v>80</v>
      </c>
      <c r="G36" s="84"/>
      <c r="H36" s="124" t="s">
        <v>12</v>
      </c>
      <c r="I36" s="317"/>
      <c r="J36" s="310"/>
      <c r="K36" s="310"/>
      <c r="L36" s="310"/>
      <c r="M36" s="328"/>
      <c r="N36" s="310"/>
      <c r="O36" s="310"/>
      <c r="P36" s="310"/>
      <c r="Q36" s="310"/>
      <c r="R36" s="310"/>
      <c r="S36" s="310"/>
      <c r="T36" s="318"/>
      <c r="U36" s="199" t="str">
        <f>IF(SUM(I36:T36)=0,"",SUM(I36:T36))</f>
        <v/>
      </c>
    </row>
    <row r="37" spans="4:21" ht="18" customHeight="1" thickBot="1" x14ac:dyDescent="0.5">
      <c r="D37" s="425"/>
      <c r="E37" s="320" t="s">
        <v>262</v>
      </c>
      <c r="F37" s="316"/>
      <c r="G37" s="84"/>
      <c r="H37" s="124" t="s">
        <v>263</v>
      </c>
      <c r="I37" s="333" t="str">
        <f>IF(ISERROR(I35/I33*100),"",IF((I35/I33*100)=0,"",(I35/I33*100)))</f>
        <v/>
      </c>
      <c r="J37" s="333" t="str">
        <f t="shared" ref="J37:T37" si="5">IF(ISERROR(J35/J33*100),"",IF((J35/J33*100)=0,"",(J35/J33*100)))</f>
        <v/>
      </c>
      <c r="K37" s="333" t="str">
        <f t="shared" si="5"/>
        <v/>
      </c>
      <c r="L37" s="333" t="str">
        <f t="shared" si="5"/>
        <v/>
      </c>
      <c r="M37" s="333" t="str">
        <f t="shared" si="5"/>
        <v/>
      </c>
      <c r="N37" s="333" t="str">
        <f t="shared" si="5"/>
        <v/>
      </c>
      <c r="O37" s="333" t="str">
        <f t="shared" si="5"/>
        <v/>
      </c>
      <c r="P37" s="333" t="str">
        <f t="shared" si="5"/>
        <v/>
      </c>
      <c r="Q37" s="333" t="str">
        <f t="shared" si="5"/>
        <v/>
      </c>
      <c r="R37" s="333" t="str">
        <f t="shared" si="5"/>
        <v/>
      </c>
      <c r="S37" s="333" t="str">
        <f t="shared" si="5"/>
        <v/>
      </c>
      <c r="T37" s="333" t="str">
        <f t="shared" si="5"/>
        <v/>
      </c>
      <c r="U37" s="334" t="str">
        <f>IF(ISERROR(U35/U33*100),"",IF((U35/U33*100)=0,"",(U35/U33*100)))</f>
        <v/>
      </c>
    </row>
    <row r="38" spans="4:21" ht="18" customHeight="1" thickBot="1" x14ac:dyDescent="0.5">
      <c r="D38" s="425"/>
      <c r="E38" s="307" t="s">
        <v>31</v>
      </c>
      <c r="F38" s="307"/>
      <c r="G38" s="313"/>
      <c r="H38" s="124" t="s">
        <v>21</v>
      </c>
      <c r="I38" s="321"/>
      <c r="J38" s="322"/>
      <c r="K38" s="322"/>
      <c r="L38" s="322"/>
      <c r="M38" s="322"/>
      <c r="N38" s="322"/>
      <c r="O38" s="322"/>
      <c r="P38" s="322"/>
      <c r="Q38" s="322"/>
      <c r="R38" s="322"/>
      <c r="S38" s="322"/>
      <c r="T38" s="323"/>
      <c r="U38" s="171" t="str">
        <f>IF(COUNTBLANK(I38:T38)=12,"",SUM(I38:T38))</f>
        <v/>
      </c>
    </row>
    <row r="39" spans="4:21" ht="18" customHeight="1" x14ac:dyDescent="0.45">
      <c r="D39" s="425" t="s">
        <v>153</v>
      </c>
      <c r="E39" s="312" t="s">
        <v>30</v>
      </c>
      <c r="F39" s="119"/>
      <c r="G39" s="308"/>
      <c r="H39" s="124" t="s">
        <v>12</v>
      </c>
      <c r="I39" s="315"/>
      <c r="J39" s="314"/>
      <c r="K39" s="314"/>
      <c r="L39" s="314"/>
      <c r="M39" s="314"/>
      <c r="N39" s="330"/>
      <c r="O39" s="314"/>
      <c r="P39" s="314"/>
      <c r="Q39" s="314"/>
      <c r="R39" s="314"/>
      <c r="S39" s="314"/>
      <c r="T39" s="198"/>
      <c r="U39" s="199" t="str">
        <f>IF(SUM(I39:T39)=0,"",SUM(I39:T39))</f>
        <v/>
      </c>
    </row>
    <row r="40" spans="4:21" ht="18" customHeight="1" x14ac:dyDescent="0.45">
      <c r="D40" s="425"/>
      <c r="E40" s="93"/>
      <c r="F40" s="81" t="s">
        <v>78</v>
      </c>
      <c r="G40" s="93"/>
      <c r="H40" s="124" t="s">
        <v>12</v>
      </c>
      <c r="I40" s="184"/>
      <c r="J40" s="311"/>
      <c r="K40" s="311"/>
      <c r="L40" s="311"/>
      <c r="M40" s="311"/>
      <c r="N40" s="329"/>
      <c r="O40" s="311"/>
      <c r="P40" s="311"/>
      <c r="Q40" s="311"/>
      <c r="R40" s="311"/>
      <c r="S40" s="311"/>
      <c r="T40" s="200"/>
      <c r="U40" s="199" t="str">
        <f>IF(SUM(I40:T40)=0,"",SUM(I40:T40))</f>
        <v/>
      </c>
    </row>
    <row r="41" spans="4:21" ht="18" customHeight="1" x14ac:dyDescent="0.45">
      <c r="D41" s="425"/>
      <c r="E41" s="93"/>
      <c r="F41" s="94"/>
      <c r="G41" s="309" t="s">
        <v>79</v>
      </c>
      <c r="H41" s="124" t="s">
        <v>12</v>
      </c>
      <c r="I41" s="184"/>
      <c r="J41" s="311"/>
      <c r="K41" s="311"/>
      <c r="L41" s="311"/>
      <c r="M41" s="311"/>
      <c r="N41" s="329"/>
      <c r="O41" s="311"/>
      <c r="P41" s="311"/>
      <c r="Q41" s="311"/>
      <c r="R41" s="311"/>
      <c r="S41" s="311"/>
      <c r="T41" s="200"/>
      <c r="U41" s="199" t="str">
        <f>IF(SUM(I41:T41)=0,"",SUM(I41:T41))</f>
        <v/>
      </c>
    </row>
    <row r="42" spans="4:21" ht="18" customHeight="1" thickBot="1" x14ac:dyDescent="0.5">
      <c r="D42" s="425"/>
      <c r="E42" s="140"/>
      <c r="F42" s="95" t="s">
        <v>80</v>
      </c>
      <c r="G42" s="84"/>
      <c r="H42" s="124" t="s">
        <v>12</v>
      </c>
      <c r="I42" s="317"/>
      <c r="J42" s="310"/>
      <c r="K42" s="310"/>
      <c r="L42" s="310"/>
      <c r="M42" s="310"/>
      <c r="N42" s="328"/>
      <c r="O42" s="310"/>
      <c r="P42" s="310"/>
      <c r="Q42" s="310"/>
      <c r="R42" s="310"/>
      <c r="S42" s="310"/>
      <c r="T42" s="318"/>
      <c r="U42" s="199" t="str">
        <f>IF(SUM(I42:T42)=0,"",SUM(I42:T42))</f>
        <v/>
      </c>
    </row>
    <row r="43" spans="4:21" ht="18" customHeight="1" thickBot="1" x14ac:dyDescent="0.5">
      <c r="D43" s="425"/>
      <c r="E43" s="320" t="s">
        <v>262</v>
      </c>
      <c r="F43" s="316"/>
      <c r="G43" s="84"/>
      <c r="H43" s="124" t="s">
        <v>263</v>
      </c>
      <c r="I43" s="333" t="str">
        <f>IF(ISERROR(I41/I39*100),"",IF((I41/I39*100)=0,"",(I41/I39*100)))</f>
        <v/>
      </c>
      <c r="J43" s="333" t="str">
        <f t="shared" ref="J43:T43" si="6">IF(ISERROR(J41/J39*100),"",IF((J41/J39*100)=0,"",(J41/J39*100)))</f>
        <v/>
      </c>
      <c r="K43" s="333" t="str">
        <f t="shared" si="6"/>
        <v/>
      </c>
      <c r="L43" s="333" t="str">
        <f t="shared" si="6"/>
        <v/>
      </c>
      <c r="M43" s="333" t="str">
        <f t="shared" si="6"/>
        <v/>
      </c>
      <c r="N43" s="333" t="str">
        <f t="shared" si="6"/>
        <v/>
      </c>
      <c r="O43" s="333" t="str">
        <f t="shared" si="6"/>
        <v/>
      </c>
      <c r="P43" s="333" t="str">
        <f t="shared" si="6"/>
        <v/>
      </c>
      <c r="Q43" s="333" t="str">
        <f t="shared" si="6"/>
        <v/>
      </c>
      <c r="R43" s="333" t="str">
        <f t="shared" si="6"/>
        <v/>
      </c>
      <c r="S43" s="333" t="str">
        <f t="shared" si="6"/>
        <v/>
      </c>
      <c r="T43" s="333" t="str">
        <f t="shared" si="6"/>
        <v/>
      </c>
      <c r="U43" s="334" t="str">
        <f>IF(ISERROR(U41/U39*100),"",IF((U41/U39*100)=0,"",(U41/U39*100)))</f>
        <v/>
      </c>
    </row>
    <row r="44" spans="4:21" ht="18" customHeight="1" thickBot="1" x14ac:dyDescent="0.5">
      <c r="D44" s="425"/>
      <c r="E44" s="307" t="s">
        <v>31</v>
      </c>
      <c r="F44" s="307"/>
      <c r="G44" s="313"/>
      <c r="H44" s="124" t="s">
        <v>21</v>
      </c>
      <c r="I44" s="321"/>
      <c r="J44" s="322"/>
      <c r="K44" s="322"/>
      <c r="L44" s="322"/>
      <c r="M44" s="322"/>
      <c r="N44" s="322"/>
      <c r="O44" s="322"/>
      <c r="P44" s="322"/>
      <c r="Q44" s="322"/>
      <c r="R44" s="322"/>
      <c r="S44" s="322"/>
      <c r="T44" s="323"/>
      <c r="U44" s="171" t="str">
        <f>IF(COUNTBLANK(I44:T44)=12,"",SUM(I44:T44))</f>
        <v/>
      </c>
    </row>
    <row r="45" spans="4:21" ht="18" customHeight="1" x14ac:dyDescent="0.45">
      <c r="D45" s="425" t="s">
        <v>154</v>
      </c>
      <c r="E45" s="312" t="s">
        <v>30</v>
      </c>
      <c r="F45" s="119"/>
      <c r="G45" s="308"/>
      <c r="H45" s="124" t="s">
        <v>12</v>
      </c>
      <c r="I45" s="315"/>
      <c r="J45" s="314"/>
      <c r="K45" s="314"/>
      <c r="L45" s="314"/>
      <c r="M45" s="314"/>
      <c r="N45" s="314"/>
      <c r="O45" s="330"/>
      <c r="P45" s="314"/>
      <c r="Q45" s="314"/>
      <c r="R45" s="314"/>
      <c r="S45" s="314"/>
      <c r="T45" s="198"/>
      <c r="U45" s="199" t="str">
        <f>IF(SUM(I45:T45)=0,"",SUM(I45:T45))</f>
        <v/>
      </c>
    </row>
    <row r="46" spans="4:21" ht="18" customHeight="1" x14ac:dyDescent="0.45">
      <c r="D46" s="425"/>
      <c r="E46" s="93"/>
      <c r="F46" s="81" t="s">
        <v>78</v>
      </c>
      <c r="G46" s="93"/>
      <c r="H46" s="124" t="s">
        <v>12</v>
      </c>
      <c r="I46" s="184"/>
      <c r="J46" s="311"/>
      <c r="K46" s="311"/>
      <c r="L46" s="311"/>
      <c r="M46" s="311"/>
      <c r="N46" s="311"/>
      <c r="O46" s="329"/>
      <c r="P46" s="311"/>
      <c r="Q46" s="311"/>
      <c r="R46" s="311"/>
      <c r="S46" s="311"/>
      <c r="T46" s="200"/>
      <c r="U46" s="199" t="str">
        <f>IF(SUM(I46:T46)=0,"",SUM(I46:T46))</f>
        <v/>
      </c>
    </row>
    <row r="47" spans="4:21" ht="18" customHeight="1" x14ac:dyDescent="0.45">
      <c r="D47" s="425"/>
      <c r="E47" s="93"/>
      <c r="F47" s="94"/>
      <c r="G47" s="309" t="s">
        <v>79</v>
      </c>
      <c r="H47" s="124" t="s">
        <v>12</v>
      </c>
      <c r="I47" s="184"/>
      <c r="J47" s="311"/>
      <c r="K47" s="311"/>
      <c r="L47" s="311"/>
      <c r="M47" s="311"/>
      <c r="N47" s="311"/>
      <c r="O47" s="329"/>
      <c r="P47" s="311"/>
      <c r="Q47" s="311"/>
      <c r="R47" s="311"/>
      <c r="S47" s="311"/>
      <c r="T47" s="200"/>
      <c r="U47" s="199" t="str">
        <f>IF(SUM(I47:T47)=0,"",SUM(I47:T47))</f>
        <v/>
      </c>
    </row>
    <row r="48" spans="4:21" ht="18" customHeight="1" thickBot="1" x14ac:dyDescent="0.5">
      <c r="D48" s="425"/>
      <c r="E48" s="140"/>
      <c r="F48" s="95" t="s">
        <v>80</v>
      </c>
      <c r="G48" s="84"/>
      <c r="H48" s="124" t="s">
        <v>12</v>
      </c>
      <c r="I48" s="317"/>
      <c r="J48" s="310"/>
      <c r="K48" s="310"/>
      <c r="L48" s="310"/>
      <c r="M48" s="310"/>
      <c r="N48" s="310"/>
      <c r="O48" s="328"/>
      <c r="P48" s="310"/>
      <c r="Q48" s="310"/>
      <c r="R48" s="310"/>
      <c r="S48" s="310"/>
      <c r="T48" s="318"/>
      <c r="U48" s="199" t="str">
        <f>IF(SUM(I48:T48)=0,"",SUM(I48:T48))</f>
        <v/>
      </c>
    </row>
    <row r="49" spans="4:21" ht="18" customHeight="1" thickBot="1" x14ac:dyDescent="0.5">
      <c r="D49" s="425"/>
      <c r="E49" s="320" t="s">
        <v>262</v>
      </c>
      <c r="F49" s="316"/>
      <c r="G49" s="84"/>
      <c r="H49" s="124" t="s">
        <v>263</v>
      </c>
      <c r="I49" s="333" t="str">
        <f>IF(ISERROR(I47/I45*100),"",IF((I47/I45*100)=0,"",(I47/I45*100)))</f>
        <v/>
      </c>
      <c r="J49" s="333" t="str">
        <f t="shared" ref="J49:T49" si="7">IF(ISERROR(J47/J45*100),"",IF((J47/J45*100)=0,"",(J47/J45*100)))</f>
        <v/>
      </c>
      <c r="K49" s="333" t="str">
        <f t="shared" si="7"/>
        <v/>
      </c>
      <c r="L49" s="333" t="str">
        <f t="shared" si="7"/>
        <v/>
      </c>
      <c r="M49" s="333" t="str">
        <f t="shared" si="7"/>
        <v/>
      </c>
      <c r="N49" s="333" t="str">
        <f t="shared" si="7"/>
        <v/>
      </c>
      <c r="O49" s="333" t="str">
        <f t="shared" si="7"/>
        <v/>
      </c>
      <c r="P49" s="333" t="str">
        <f t="shared" si="7"/>
        <v/>
      </c>
      <c r="Q49" s="333" t="str">
        <f t="shared" si="7"/>
        <v/>
      </c>
      <c r="R49" s="333" t="str">
        <f t="shared" si="7"/>
        <v/>
      </c>
      <c r="S49" s="333" t="str">
        <f t="shared" si="7"/>
        <v/>
      </c>
      <c r="T49" s="333" t="str">
        <f t="shared" si="7"/>
        <v/>
      </c>
      <c r="U49" s="334" t="str">
        <f>IF(ISERROR(U47/U45*100),"",IF((U47/U45*100)=0,"",(U47/U45*100)))</f>
        <v/>
      </c>
    </row>
    <row r="50" spans="4:21" ht="18" customHeight="1" thickBot="1" x14ac:dyDescent="0.5">
      <c r="D50" s="425"/>
      <c r="E50" s="307" t="s">
        <v>31</v>
      </c>
      <c r="F50" s="307"/>
      <c r="G50" s="313"/>
      <c r="H50" s="124" t="s">
        <v>21</v>
      </c>
      <c r="I50" s="321"/>
      <c r="J50" s="322"/>
      <c r="K50" s="322"/>
      <c r="L50" s="322"/>
      <c r="M50" s="322"/>
      <c r="N50" s="322"/>
      <c r="O50" s="322"/>
      <c r="P50" s="322"/>
      <c r="Q50" s="322"/>
      <c r="R50" s="322"/>
      <c r="S50" s="322"/>
      <c r="T50" s="323"/>
      <c r="U50" s="171" t="str">
        <f>IF(COUNTBLANK(I50:T50)=12,"",SUM(I50:T50))</f>
        <v/>
      </c>
    </row>
    <row r="51" spans="4:21" ht="18" customHeight="1" x14ac:dyDescent="0.45">
      <c r="D51" s="425" t="s">
        <v>155</v>
      </c>
      <c r="E51" s="312" t="s">
        <v>30</v>
      </c>
      <c r="F51" s="119"/>
      <c r="G51" s="308"/>
      <c r="H51" s="124" t="s">
        <v>12</v>
      </c>
      <c r="I51" s="315"/>
      <c r="J51" s="314"/>
      <c r="K51" s="314"/>
      <c r="L51" s="314"/>
      <c r="M51" s="314"/>
      <c r="N51" s="314"/>
      <c r="O51" s="314"/>
      <c r="P51" s="330"/>
      <c r="Q51" s="314"/>
      <c r="R51" s="314"/>
      <c r="S51" s="314"/>
      <c r="T51" s="198"/>
      <c r="U51" s="199" t="str">
        <f>IF(SUM(I51:T51)=0,"",SUM(I51:T51))</f>
        <v/>
      </c>
    </row>
    <row r="52" spans="4:21" ht="18" customHeight="1" x14ac:dyDescent="0.45">
      <c r="D52" s="425"/>
      <c r="E52" s="93"/>
      <c r="F52" s="81" t="s">
        <v>78</v>
      </c>
      <c r="G52" s="93"/>
      <c r="H52" s="124" t="s">
        <v>12</v>
      </c>
      <c r="I52" s="184"/>
      <c r="J52" s="311"/>
      <c r="K52" s="311"/>
      <c r="L52" s="311"/>
      <c r="M52" s="311"/>
      <c r="N52" s="311"/>
      <c r="O52" s="311"/>
      <c r="P52" s="329"/>
      <c r="Q52" s="311"/>
      <c r="R52" s="311"/>
      <c r="S52" s="311"/>
      <c r="T52" s="200"/>
      <c r="U52" s="199" t="str">
        <f>IF(SUM(I52:T52)=0,"",SUM(I52:T52))</f>
        <v/>
      </c>
    </row>
    <row r="53" spans="4:21" ht="18" customHeight="1" x14ac:dyDescent="0.45">
      <c r="D53" s="425"/>
      <c r="E53" s="93"/>
      <c r="F53" s="94"/>
      <c r="G53" s="309" t="s">
        <v>79</v>
      </c>
      <c r="H53" s="124" t="s">
        <v>12</v>
      </c>
      <c r="I53" s="184"/>
      <c r="J53" s="311"/>
      <c r="K53" s="311"/>
      <c r="L53" s="311"/>
      <c r="M53" s="311"/>
      <c r="N53" s="311"/>
      <c r="O53" s="311"/>
      <c r="P53" s="329"/>
      <c r="Q53" s="311"/>
      <c r="R53" s="311"/>
      <c r="S53" s="311"/>
      <c r="T53" s="200"/>
      <c r="U53" s="199" t="str">
        <f>IF(SUM(I53:T53)=0,"",SUM(I53:T53))</f>
        <v/>
      </c>
    </row>
    <row r="54" spans="4:21" ht="18" customHeight="1" thickBot="1" x14ac:dyDescent="0.5">
      <c r="D54" s="425"/>
      <c r="E54" s="140"/>
      <c r="F54" s="95" t="s">
        <v>80</v>
      </c>
      <c r="G54" s="84"/>
      <c r="H54" s="124" t="s">
        <v>12</v>
      </c>
      <c r="I54" s="317"/>
      <c r="J54" s="310"/>
      <c r="K54" s="310"/>
      <c r="L54" s="310"/>
      <c r="M54" s="310"/>
      <c r="N54" s="310"/>
      <c r="O54" s="310"/>
      <c r="P54" s="328"/>
      <c r="Q54" s="310"/>
      <c r="R54" s="310"/>
      <c r="S54" s="310"/>
      <c r="T54" s="318"/>
      <c r="U54" s="199" t="str">
        <f>IF(SUM(I54:T54)=0,"",SUM(I54:T54))</f>
        <v/>
      </c>
    </row>
    <row r="55" spans="4:21" ht="18" customHeight="1" thickBot="1" x14ac:dyDescent="0.5">
      <c r="D55" s="425"/>
      <c r="E55" s="320" t="s">
        <v>262</v>
      </c>
      <c r="F55" s="316"/>
      <c r="G55" s="84"/>
      <c r="H55" s="124" t="s">
        <v>263</v>
      </c>
      <c r="I55" s="333" t="str">
        <f>IF(ISERROR(I53/I51*100),"",IF((I53/I51*100)=0,"",(I53/I51*100)))</f>
        <v/>
      </c>
      <c r="J55" s="333" t="str">
        <f t="shared" ref="J55:T55" si="8">IF(ISERROR(J53/J51*100),"",IF((J53/J51*100)=0,"",(J53/J51*100)))</f>
        <v/>
      </c>
      <c r="K55" s="333" t="str">
        <f t="shared" si="8"/>
        <v/>
      </c>
      <c r="L55" s="333" t="str">
        <f t="shared" si="8"/>
        <v/>
      </c>
      <c r="M55" s="333" t="str">
        <f t="shared" si="8"/>
        <v/>
      </c>
      <c r="N55" s="333" t="str">
        <f t="shared" si="8"/>
        <v/>
      </c>
      <c r="O55" s="333" t="str">
        <f t="shared" si="8"/>
        <v/>
      </c>
      <c r="P55" s="333" t="str">
        <f t="shared" si="8"/>
        <v/>
      </c>
      <c r="Q55" s="333" t="str">
        <f t="shared" si="8"/>
        <v/>
      </c>
      <c r="R55" s="333" t="str">
        <f t="shared" si="8"/>
        <v/>
      </c>
      <c r="S55" s="333" t="str">
        <f t="shared" si="8"/>
        <v/>
      </c>
      <c r="T55" s="333" t="str">
        <f t="shared" si="8"/>
        <v/>
      </c>
      <c r="U55" s="334" t="str">
        <f>IF(ISERROR(U53/U51*100),"",IF((U53/U51*100)=0,"",(U53/U51*100)))</f>
        <v/>
      </c>
    </row>
    <row r="56" spans="4:21" ht="18" customHeight="1" thickBot="1" x14ac:dyDescent="0.5">
      <c r="D56" s="425"/>
      <c r="E56" s="307" t="s">
        <v>31</v>
      </c>
      <c r="F56" s="307"/>
      <c r="G56" s="313"/>
      <c r="H56" s="124" t="s">
        <v>21</v>
      </c>
      <c r="I56" s="321"/>
      <c r="J56" s="322"/>
      <c r="K56" s="322"/>
      <c r="L56" s="322"/>
      <c r="M56" s="322"/>
      <c r="N56" s="322"/>
      <c r="O56" s="322"/>
      <c r="P56" s="322"/>
      <c r="Q56" s="322"/>
      <c r="R56" s="322"/>
      <c r="S56" s="322"/>
      <c r="T56" s="323"/>
      <c r="U56" s="171" t="str">
        <f>IF(COUNTBLANK(I56:T56)=12,"",SUM(I56:T56))</f>
        <v/>
      </c>
    </row>
    <row r="57" spans="4:21" ht="18" customHeight="1" x14ac:dyDescent="0.45">
      <c r="D57" s="456" t="s">
        <v>156</v>
      </c>
      <c r="E57" s="312" t="s">
        <v>30</v>
      </c>
      <c r="F57" s="119"/>
      <c r="G57" s="308"/>
      <c r="H57" s="124" t="s">
        <v>12</v>
      </c>
      <c r="I57" s="315"/>
      <c r="J57" s="314"/>
      <c r="K57" s="314"/>
      <c r="L57" s="314"/>
      <c r="M57" s="314"/>
      <c r="N57" s="314"/>
      <c r="O57" s="314"/>
      <c r="P57" s="314"/>
      <c r="Q57" s="330"/>
      <c r="R57" s="314"/>
      <c r="S57" s="314"/>
      <c r="T57" s="198"/>
      <c r="U57" s="199" t="str">
        <f>IF(SUM(I57:T57)=0,"",SUM(I57:T57))</f>
        <v/>
      </c>
    </row>
    <row r="58" spans="4:21" ht="18" customHeight="1" x14ac:dyDescent="0.45">
      <c r="D58" s="425"/>
      <c r="E58" s="93"/>
      <c r="F58" s="81" t="s">
        <v>78</v>
      </c>
      <c r="G58" s="93"/>
      <c r="H58" s="124" t="s">
        <v>12</v>
      </c>
      <c r="I58" s="184"/>
      <c r="J58" s="311"/>
      <c r="K58" s="311"/>
      <c r="L58" s="311"/>
      <c r="M58" s="311"/>
      <c r="N58" s="311"/>
      <c r="O58" s="311"/>
      <c r="P58" s="311"/>
      <c r="Q58" s="329"/>
      <c r="R58" s="311"/>
      <c r="S58" s="311"/>
      <c r="T58" s="200"/>
      <c r="U58" s="199" t="str">
        <f>IF(SUM(I58:T58)=0,"",SUM(I58:T58))</f>
        <v/>
      </c>
    </row>
    <row r="59" spans="4:21" ht="18" customHeight="1" x14ac:dyDescent="0.45">
      <c r="D59" s="425"/>
      <c r="E59" s="93"/>
      <c r="F59" s="94"/>
      <c r="G59" s="309" t="s">
        <v>79</v>
      </c>
      <c r="H59" s="124" t="s">
        <v>12</v>
      </c>
      <c r="I59" s="184"/>
      <c r="J59" s="311"/>
      <c r="K59" s="311"/>
      <c r="L59" s="311"/>
      <c r="M59" s="311"/>
      <c r="N59" s="311"/>
      <c r="O59" s="311"/>
      <c r="P59" s="311"/>
      <c r="Q59" s="329"/>
      <c r="R59" s="311"/>
      <c r="S59" s="311"/>
      <c r="T59" s="200"/>
      <c r="U59" s="199" t="str">
        <f>IF(SUM(I59:T59)=0,"",SUM(I59:T59))</f>
        <v/>
      </c>
    </row>
    <row r="60" spans="4:21" ht="18" customHeight="1" thickBot="1" x14ac:dyDescent="0.5">
      <c r="D60" s="425"/>
      <c r="E60" s="140"/>
      <c r="F60" s="95" t="s">
        <v>80</v>
      </c>
      <c r="G60" s="84"/>
      <c r="H60" s="124" t="s">
        <v>12</v>
      </c>
      <c r="I60" s="317"/>
      <c r="J60" s="310"/>
      <c r="K60" s="310"/>
      <c r="L60" s="310"/>
      <c r="M60" s="310"/>
      <c r="N60" s="310"/>
      <c r="O60" s="310"/>
      <c r="P60" s="310"/>
      <c r="Q60" s="328"/>
      <c r="R60" s="310"/>
      <c r="S60" s="310"/>
      <c r="T60" s="318"/>
      <c r="U60" s="199" t="str">
        <f>IF(SUM(I60:T60)=0,"",SUM(I60:T60))</f>
        <v/>
      </c>
    </row>
    <row r="61" spans="4:21" ht="18" customHeight="1" thickBot="1" x14ac:dyDescent="0.5">
      <c r="D61" s="425"/>
      <c r="E61" s="320" t="s">
        <v>262</v>
      </c>
      <c r="F61" s="316"/>
      <c r="G61" s="84"/>
      <c r="H61" s="124" t="s">
        <v>263</v>
      </c>
      <c r="I61" s="333" t="str">
        <f>IF(ISERROR(I59/I57*100),"",IF((I59/I57*100)=0,"",(I59/I57*100)))</f>
        <v/>
      </c>
      <c r="J61" s="333" t="str">
        <f t="shared" ref="J61:T61" si="9">IF(ISERROR(J59/J57*100),"",IF((J59/J57*100)=0,"",(J59/J57*100)))</f>
        <v/>
      </c>
      <c r="K61" s="333" t="str">
        <f t="shared" si="9"/>
        <v/>
      </c>
      <c r="L61" s="333" t="str">
        <f t="shared" si="9"/>
        <v/>
      </c>
      <c r="M61" s="333" t="str">
        <f t="shared" si="9"/>
        <v/>
      </c>
      <c r="N61" s="333" t="str">
        <f t="shared" si="9"/>
        <v/>
      </c>
      <c r="O61" s="333" t="str">
        <f t="shared" si="9"/>
        <v/>
      </c>
      <c r="P61" s="333" t="str">
        <f t="shared" si="9"/>
        <v/>
      </c>
      <c r="Q61" s="333" t="str">
        <f t="shared" si="9"/>
        <v/>
      </c>
      <c r="R61" s="333" t="str">
        <f t="shared" si="9"/>
        <v/>
      </c>
      <c r="S61" s="333" t="str">
        <f t="shared" si="9"/>
        <v/>
      </c>
      <c r="T61" s="333" t="str">
        <f t="shared" si="9"/>
        <v/>
      </c>
      <c r="U61" s="334" t="str">
        <f>IF(ISERROR(U59/U57*100),"",IF((U59/U57*100)=0,"",(U59/U57*100)))</f>
        <v/>
      </c>
    </row>
    <row r="62" spans="4:21" ht="18" customHeight="1" thickBot="1" x14ac:dyDescent="0.5">
      <c r="D62" s="425"/>
      <c r="E62" s="307" t="s">
        <v>31</v>
      </c>
      <c r="F62" s="307"/>
      <c r="G62" s="313"/>
      <c r="H62" s="124" t="s">
        <v>21</v>
      </c>
      <c r="I62" s="321"/>
      <c r="J62" s="322"/>
      <c r="K62" s="322"/>
      <c r="L62" s="322"/>
      <c r="M62" s="322"/>
      <c r="N62" s="322"/>
      <c r="O62" s="322"/>
      <c r="P62" s="322"/>
      <c r="Q62" s="322"/>
      <c r="R62" s="322"/>
      <c r="S62" s="322"/>
      <c r="T62" s="323"/>
      <c r="U62" s="171" t="str">
        <f>IF(COUNTBLANK(I62:T62)=12,"",SUM(I62:T62))</f>
        <v/>
      </c>
    </row>
    <row r="63" spans="4:21" ht="18" customHeight="1" x14ac:dyDescent="0.45">
      <c r="D63" s="425" t="s">
        <v>157</v>
      </c>
      <c r="E63" s="312" t="s">
        <v>30</v>
      </c>
      <c r="F63" s="119"/>
      <c r="G63" s="308"/>
      <c r="H63" s="124" t="s">
        <v>12</v>
      </c>
      <c r="I63" s="315"/>
      <c r="J63" s="314"/>
      <c r="K63" s="314"/>
      <c r="L63" s="314"/>
      <c r="M63" s="314"/>
      <c r="N63" s="314"/>
      <c r="O63" s="314"/>
      <c r="P63" s="314"/>
      <c r="Q63" s="314"/>
      <c r="R63" s="330"/>
      <c r="S63" s="314"/>
      <c r="T63" s="198"/>
      <c r="U63" s="199" t="str">
        <f>IF(SUM(I63:T63)=0,"",SUM(I63:T63))</f>
        <v/>
      </c>
    </row>
    <row r="64" spans="4:21" ht="18" customHeight="1" x14ac:dyDescent="0.45">
      <c r="D64" s="425"/>
      <c r="E64" s="93"/>
      <c r="F64" s="81" t="s">
        <v>78</v>
      </c>
      <c r="G64" s="93"/>
      <c r="H64" s="124" t="s">
        <v>12</v>
      </c>
      <c r="I64" s="184"/>
      <c r="J64" s="311"/>
      <c r="K64" s="311"/>
      <c r="L64" s="311"/>
      <c r="M64" s="311"/>
      <c r="N64" s="311"/>
      <c r="O64" s="311"/>
      <c r="P64" s="311"/>
      <c r="Q64" s="311"/>
      <c r="R64" s="329"/>
      <c r="S64" s="311"/>
      <c r="T64" s="200"/>
      <c r="U64" s="199" t="str">
        <f>IF(SUM(I64:T64)=0,"",SUM(I64:T64))</f>
        <v/>
      </c>
    </row>
    <row r="65" spans="4:21" ht="18" customHeight="1" x14ac:dyDescent="0.45">
      <c r="D65" s="425"/>
      <c r="E65" s="93"/>
      <c r="F65" s="94"/>
      <c r="G65" s="309" t="s">
        <v>79</v>
      </c>
      <c r="H65" s="124" t="s">
        <v>12</v>
      </c>
      <c r="I65" s="184"/>
      <c r="J65" s="311"/>
      <c r="K65" s="311"/>
      <c r="L65" s="311"/>
      <c r="M65" s="311"/>
      <c r="N65" s="311"/>
      <c r="O65" s="311"/>
      <c r="P65" s="311"/>
      <c r="Q65" s="311"/>
      <c r="R65" s="329"/>
      <c r="S65" s="311"/>
      <c r="T65" s="200"/>
      <c r="U65" s="199" t="str">
        <f>IF(SUM(I65:T65)=0,"",SUM(I65:T65))</f>
        <v/>
      </c>
    </row>
    <row r="66" spans="4:21" ht="18" customHeight="1" thickBot="1" x14ac:dyDescent="0.5">
      <c r="D66" s="425"/>
      <c r="E66" s="140"/>
      <c r="F66" s="95" t="s">
        <v>80</v>
      </c>
      <c r="G66" s="84"/>
      <c r="H66" s="124" t="s">
        <v>12</v>
      </c>
      <c r="I66" s="317"/>
      <c r="J66" s="310"/>
      <c r="K66" s="310"/>
      <c r="L66" s="310"/>
      <c r="M66" s="310"/>
      <c r="N66" s="310"/>
      <c r="O66" s="310"/>
      <c r="P66" s="310"/>
      <c r="Q66" s="310"/>
      <c r="R66" s="328"/>
      <c r="S66" s="310"/>
      <c r="T66" s="318"/>
      <c r="U66" s="199" t="str">
        <f>IF(SUM(I66:T66)=0,"",SUM(I66:T66))</f>
        <v/>
      </c>
    </row>
    <row r="67" spans="4:21" ht="18" customHeight="1" thickBot="1" x14ac:dyDescent="0.5">
      <c r="D67" s="425"/>
      <c r="E67" s="320" t="s">
        <v>262</v>
      </c>
      <c r="F67" s="316"/>
      <c r="G67" s="84"/>
      <c r="H67" s="124" t="s">
        <v>263</v>
      </c>
      <c r="I67" s="333" t="str">
        <f>IF(ISERROR(I65/I63*100),"",IF((I65/I63*100)=0,"",(I65/I63*100)))</f>
        <v/>
      </c>
      <c r="J67" s="333" t="str">
        <f t="shared" ref="J67:T67" si="10">IF(ISERROR(J65/J63*100),"",IF((J65/J63*100)=0,"",(J65/J63*100)))</f>
        <v/>
      </c>
      <c r="K67" s="333" t="str">
        <f t="shared" si="10"/>
        <v/>
      </c>
      <c r="L67" s="333" t="str">
        <f t="shared" si="10"/>
        <v/>
      </c>
      <c r="M67" s="333" t="str">
        <f t="shared" si="10"/>
        <v/>
      </c>
      <c r="N67" s="333" t="str">
        <f t="shared" si="10"/>
        <v/>
      </c>
      <c r="O67" s="333" t="str">
        <f t="shared" si="10"/>
        <v/>
      </c>
      <c r="P67" s="333" t="str">
        <f t="shared" si="10"/>
        <v/>
      </c>
      <c r="Q67" s="333" t="str">
        <f t="shared" si="10"/>
        <v/>
      </c>
      <c r="R67" s="333" t="str">
        <f t="shared" si="10"/>
        <v/>
      </c>
      <c r="S67" s="333" t="str">
        <f t="shared" si="10"/>
        <v/>
      </c>
      <c r="T67" s="333" t="str">
        <f t="shared" si="10"/>
        <v/>
      </c>
      <c r="U67" s="334" t="str">
        <f>IF(ISERROR(U65/U63*100),"",IF((U65/U63*100)=0,"",(U65/U63*100)))</f>
        <v/>
      </c>
    </row>
    <row r="68" spans="4:21" ht="18" customHeight="1" thickBot="1" x14ac:dyDescent="0.5">
      <c r="D68" s="425"/>
      <c r="E68" s="307" t="s">
        <v>31</v>
      </c>
      <c r="F68" s="307"/>
      <c r="G68" s="313"/>
      <c r="H68" s="124" t="s">
        <v>21</v>
      </c>
      <c r="I68" s="321"/>
      <c r="J68" s="322"/>
      <c r="K68" s="322"/>
      <c r="L68" s="322"/>
      <c r="M68" s="322"/>
      <c r="N68" s="322"/>
      <c r="O68" s="322"/>
      <c r="P68" s="322"/>
      <c r="Q68" s="322"/>
      <c r="R68" s="322"/>
      <c r="S68" s="322"/>
      <c r="T68" s="323"/>
      <c r="U68" s="171" t="str">
        <f>IF(COUNTBLANK(I68:T68)=12,"",SUM(I68:T68))</f>
        <v/>
      </c>
    </row>
    <row r="69" spans="4:21" ht="18" customHeight="1" x14ac:dyDescent="0.45">
      <c r="D69" s="425" t="s">
        <v>158</v>
      </c>
      <c r="E69" s="312" t="s">
        <v>30</v>
      </c>
      <c r="F69" s="119"/>
      <c r="G69" s="308"/>
      <c r="H69" s="124" t="s">
        <v>12</v>
      </c>
      <c r="I69" s="315"/>
      <c r="J69" s="314"/>
      <c r="K69" s="314"/>
      <c r="L69" s="314"/>
      <c r="M69" s="314"/>
      <c r="N69" s="314"/>
      <c r="O69" s="314"/>
      <c r="P69" s="314"/>
      <c r="Q69" s="314"/>
      <c r="R69" s="314"/>
      <c r="S69" s="330"/>
      <c r="T69" s="198"/>
      <c r="U69" s="199" t="str">
        <f>IF(SUM(I69:T69)=0,"",SUM(I69:T69))</f>
        <v/>
      </c>
    </row>
    <row r="70" spans="4:21" ht="18" customHeight="1" x14ac:dyDescent="0.45">
      <c r="D70" s="425"/>
      <c r="E70" s="93"/>
      <c r="F70" s="81" t="s">
        <v>78</v>
      </c>
      <c r="G70" s="93"/>
      <c r="H70" s="124" t="s">
        <v>12</v>
      </c>
      <c r="I70" s="184"/>
      <c r="J70" s="311"/>
      <c r="K70" s="311"/>
      <c r="L70" s="311"/>
      <c r="M70" s="311"/>
      <c r="N70" s="311"/>
      <c r="O70" s="311"/>
      <c r="P70" s="311"/>
      <c r="Q70" s="311"/>
      <c r="R70" s="311"/>
      <c r="S70" s="329"/>
      <c r="T70" s="200"/>
      <c r="U70" s="199" t="str">
        <f>IF(SUM(I70:T70)=0,"",SUM(I70:T70))</f>
        <v/>
      </c>
    </row>
    <row r="71" spans="4:21" ht="18" customHeight="1" x14ac:dyDescent="0.45">
      <c r="D71" s="425"/>
      <c r="E71" s="93"/>
      <c r="F71" s="94"/>
      <c r="G71" s="309" t="s">
        <v>79</v>
      </c>
      <c r="H71" s="124" t="s">
        <v>12</v>
      </c>
      <c r="I71" s="184"/>
      <c r="J71" s="311"/>
      <c r="K71" s="311"/>
      <c r="L71" s="311"/>
      <c r="M71" s="311"/>
      <c r="N71" s="311"/>
      <c r="O71" s="311"/>
      <c r="P71" s="311"/>
      <c r="Q71" s="311"/>
      <c r="R71" s="311"/>
      <c r="S71" s="329"/>
      <c r="T71" s="200"/>
      <c r="U71" s="199" t="str">
        <f>IF(SUM(I71:T71)=0,"",SUM(I71:T71))</f>
        <v/>
      </c>
    </row>
    <row r="72" spans="4:21" ht="18" customHeight="1" thickBot="1" x14ac:dyDescent="0.5">
      <c r="D72" s="425"/>
      <c r="E72" s="140"/>
      <c r="F72" s="95" t="s">
        <v>80</v>
      </c>
      <c r="G72" s="84"/>
      <c r="H72" s="124" t="s">
        <v>12</v>
      </c>
      <c r="I72" s="317"/>
      <c r="J72" s="310"/>
      <c r="K72" s="310"/>
      <c r="L72" s="310"/>
      <c r="M72" s="310"/>
      <c r="N72" s="310"/>
      <c r="O72" s="310"/>
      <c r="P72" s="310"/>
      <c r="Q72" s="310"/>
      <c r="R72" s="310"/>
      <c r="S72" s="328"/>
      <c r="T72" s="318"/>
      <c r="U72" s="199" t="str">
        <f>IF(SUM(I72:T72)=0,"",SUM(I72:T72))</f>
        <v/>
      </c>
    </row>
    <row r="73" spans="4:21" ht="18" customHeight="1" thickBot="1" x14ac:dyDescent="0.5">
      <c r="D73" s="425"/>
      <c r="E73" s="320" t="s">
        <v>262</v>
      </c>
      <c r="F73" s="316"/>
      <c r="G73" s="84"/>
      <c r="H73" s="124" t="s">
        <v>263</v>
      </c>
      <c r="I73" s="333" t="str">
        <f>IF(ISERROR(I71/I69*100),"",IF((I71/I69*100)=0,"",(I71/I69*100)))</f>
        <v/>
      </c>
      <c r="J73" s="333" t="str">
        <f t="shared" ref="J73:T73" si="11">IF(ISERROR(J71/J69*100),"",IF((J71/J69*100)=0,"",(J71/J69*100)))</f>
        <v/>
      </c>
      <c r="K73" s="333" t="str">
        <f t="shared" si="11"/>
        <v/>
      </c>
      <c r="L73" s="333" t="str">
        <f t="shared" si="11"/>
        <v/>
      </c>
      <c r="M73" s="333" t="str">
        <f t="shared" si="11"/>
        <v/>
      </c>
      <c r="N73" s="333" t="str">
        <f t="shared" si="11"/>
        <v/>
      </c>
      <c r="O73" s="333" t="str">
        <f t="shared" si="11"/>
        <v/>
      </c>
      <c r="P73" s="333" t="str">
        <f t="shared" si="11"/>
        <v/>
      </c>
      <c r="Q73" s="333" t="str">
        <f t="shared" si="11"/>
        <v/>
      </c>
      <c r="R73" s="333" t="str">
        <f t="shared" si="11"/>
        <v/>
      </c>
      <c r="S73" s="333" t="str">
        <f t="shared" si="11"/>
        <v/>
      </c>
      <c r="T73" s="333" t="str">
        <f t="shared" si="11"/>
        <v/>
      </c>
      <c r="U73" s="334" t="str">
        <f>IF(ISERROR(U71/U69*100),"",IF((U71/U69*100)=0,"",(U71/U69*100)))</f>
        <v/>
      </c>
    </row>
    <row r="74" spans="4:21" ht="18" customHeight="1" thickBot="1" x14ac:dyDescent="0.5">
      <c r="D74" s="425"/>
      <c r="E74" s="307" t="s">
        <v>31</v>
      </c>
      <c r="F74" s="307"/>
      <c r="G74" s="313"/>
      <c r="H74" s="124" t="s">
        <v>21</v>
      </c>
      <c r="I74" s="321"/>
      <c r="J74" s="322"/>
      <c r="K74" s="322"/>
      <c r="L74" s="322"/>
      <c r="M74" s="322"/>
      <c r="N74" s="322"/>
      <c r="O74" s="322"/>
      <c r="P74" s="322"/>
      <c r="Q74" s="322"/>
      <c r="R74" s="322"/>
      <c r="S74" s="322"/>
      <c r="T74" s="323"/>
      <c r="U74" s="171" t="str">
        <f>IF(COUNTBLANK(I74:T74)=12,"",SUM(I74:T74))</f>
        <v/>
      </c>
    </row>
    <row r="75" spans="4:21" ht="18" customHeight="1" x14ac:dyDescent="0.45">
      <c r="D75" s="425" t="s">
        <v>159</v>
      </c>
      <c r="E75" s="312" t="s">
        <v>30</v>
      </c>
      <c r="F75" s="119"/>
      <c r="G75" s="308"/>
      <c r="H75" s="124" t="s">
        <v>12</v>
      </c>
      <c r="I75" s="315"/>
      <c r="J75" s="314"/>
      <c r="K75" s="314"/>
      <c r="L75" s="314"/>
      <c r="M75" s="314"/>
      <c r="N75" s="314"/>
      <c r="O75" s="314"/>
      <c r="P75" s="314"/>
      <c r="Q75" s="314"/>
      <c r="R75" s="314"/>
      <c r="S75" s="314"/>
      <c r="T75" s="198"/>
      <c r="U75" s="199" t="str">
        <f>IF(SUM(I75:T75)=0,"",SUM(I75:T75))</f>
        <v/>
      </c>
    </row>
    <row r="76" spans="4:21" ht="18" customHeight="1" x14ac:dyDescent="0.45">
      <c r="D76" s="425"/>
      <c r="E76" s="93"/>
      <c r="F76" s="81" t="s">
        <v>78</v>
      </c>
      <c r="G76" s="93"/>
      <c r="H76" s="124" t="s">
        <v>12</v>
      </c>
      <c r="I76" s="184"/>
      <c r="J76" s="311"/>
      <c r="K76" s="311"/>
      <c r="L76" s="311"/>
      <c r="M76" s="311"/>
      <c r="N76" s="311"/>
      <c r="O76" s="311"/>
      <c r="P76" s="311"/>
      <c r="Q76" s="311"/>
      <c r="R76" s="311"/>
      <c r="S76" s="311"/>
      <c r="T76" s="200"/>
      <c r="U76" s="199" t="str">
        <f>IF(SUM(I76:T76)=0,"",SUM(I76:T76))</f>
        <v/>
      </c>
    </row>
    <row r="77" spans="4:21" ht="18" customHeight="1" x14ac:dyDescent="0.45">
      <c r="D77" s="425"/>
      <c r="E77" s="93"/>
      <c r="F77" s="94"/>
      <c r="G77" s="309" t="s">
        <v>79</v>
      </c>
      <c r="H77" s="124" t="s">
        <v>12</v>
      </c>
      <c r="I77" s="184"/>
      <c r="J77" s="311"/>
      <c r="K77" s="311"/>
      <c r="L77" s="311"/>
      <c r="M77" s="311"/>
      <c r="N77" s="311"/>
      <c r="O77" s="311"/>
      <c r="P77" s="311"/>
      <c r="Q77" s="311"/>
      <c r="R77" s="311"/>
      <c r="S77" s="311"/>
      <c r="T77" s="200"/>
      <c r="U77" s="199" t="str">
        <f>IF(SUM(I77:T77)=0,"",SUM(I77:T77))</f>
        <v/>
      </c>
    </row>
    <row r="78" spans="4:21" ht="18" customHeight="1" thickBot="1" x14ac:dyDescent="0.5">
      <c r="D78" s="425"/>
      <c r="E78" s="140"/>
      <c r="F78" s="95" t="s">
        <v>80</v>
      </c>
      <c r="G78" s="84"/>
      <c r="H78" s="124" t="s">
        <v>12</v>
      </c>
      <c r="I78" s="317"/>
      <c r="J78" s="310"/>
      <c r="K78" s="310"/>
      <c r="L78" s="310"/>
      <c r="M78" s="310"/>
      <c r="N78" s="310"/>
      <c r="O78" s="310"/>
      <c r="P78" s="310"/>
      <c r="Q78" s="310"/>
      <c r="R78" s="310"/>
      <c r="S78" s="310"/>
      <c r="T78" s="318"/>
      <c r="U78" s="199" t="str">
        <f>IF(SUM(I78:T78)=0,"",SUM(I78:T78))</f>
        <v/>
      </c>
    </row>
    <row r="79" spans="4:21" ht="18" customHeight="1" thickBot="1" x14ac:dyDescent="0.5">
      <c r="D79" s="357"/>
      <c r="E79" s="320" t="s">
        <v>262</v>
      </c>
      <c r="F79" s="316"/>
      <c r="G79" s="84"/>
      <c r="H79" s="124" t="s">
        <v>263</v>
      </c>
      <c r="I79" s="335" t="str">
        <f>IF(ISERROR(I77/I75*100),"",IF((I77/I75*100)=0,"",(I77/I75*100)))</f>
        <v/>
      </c>
      <c r="J79" s="335" t="str">
        <f t="shared" ref="J79:T79" si="12">IF(ISERROR(J77/J75*100),"",IF((J77/J75*100)=0,"",(J77/J75*100)))</f>
        <v/>
      </c>
      <c r="K79" s="335" t="str">
        <f t="shared" si="12"/>
        <v/>
      </c>
      <c r="L79" s="335" t="str">
        <f t="shared" si="12"/>
        <v/>
      </c>
      <c r="M79" s="335" t="str">
        <f t="shared" si="12"/>
        <v/>
      </c>
      <c r="N79" s="335" t="str">
        <f t="shared" si="12"/>
        <v/>
      </c>
      <c r="O79" s="335" t="str">
        <f t="shared" si="12"/>
        <v/>
      </c>
      <c r="P79" s="335" t="str">
        <f t="shared" si="12"/>
        <v/>
      </c>
      <c r="Q79" s="335" t="str">
        <f t="shared" si="12"/>
        <v/>
      </c>
      <c r="R79" s="335" t="str">
        <f t="shared" si="12"/>
        <v/>
      </c>
      <c r="S79" s="335" t="str">
        <f t="shared" si="12"/>
        <v/>
      </c>
      <c r="T79" s="335" t="str">
        <f t="shared" si="12"/>
        <v/>
      </c>
      <c r="U79" s="336" t="str">
        <f>IF(ISERROR(U77/U75*100),"",IF((U77/U75*100)=0,"",(U77/U75*100)))</f>
        <v/>
      </c>
    </row>
    <row r="80" spans="4:21" ht="18" customHeight="1" thickBot="1" x14ac:dyDescent="0.5">
      <c r="D80" s="357"/>
      <c r="E80" s="307" t="s">
        <v>31</v>
      </c>
      <c r="F80" s="307"/>
      <c r="G80" s="313"/>
      <c r="H80" s="124" t="s">
        <v>21</v>
      </c>
      <c r="I80" s="321"/>
      <c r="J80" s="322"/>
      <c r="K80" s="322"/>
      <c r="L80" s="322"/>
      <c r="M80" s="322"/>
      <c r="N80" s="322"/>
      <c r="O80" s="322"/>
      <c r="P80" s="322"/>
      <c r="Q80" s="322"/>
      <c r="R80" s="322"/>
      <c r="S80" s="322"/>
      <c r="T80" s="323"/>
      <c r="U80" s="171" t="str">
        <f>IF(COUNTBLANK(I80:T80)=12,"",SUM(I80:T80))</f>
        <v/>
      </c>
    </row>
    <row r="81" spans="4:21" ht="18" customHeight="1" x14ac:dyDescent="0.45">
      <c r="D81" s="475"/>
      <c r="E81" s="312" t="s">
        <v>30</v>
      </c>
      <c r="F81" s="119"/>
      <c r="G81" s="308"/>
      <c r="H81" s="124" t="s">
        <v>12</v>
      </c>
      <c r="I81" s="315"/>
      <c r="J81" s="314"/>
      <c r="K81" s="314"/>
      <c r="L81" s="314"/>
      <c r="M81" s="314"/>
      <c r="N81" s="314"/>
      <c r="O81" s="314"/>
      <c r="P81" s="314"/>
      <c r="Q81" s="314"/>
      <c r="R81" s="314"/>
      <c r="S81" s="314"/>
      <c r="T81" s="198"/>
      <c r="U81" s="199" t="str">
        <f>IF(SUM(I81:T81)=0,"",SUM(I81:T81))</f>
        <v/>
      </c>
    </row>
    <row r="82" spans="4:21" ht="18" customHeight="1" x14ac:dyDescent="0.45">
      <c r="D82" s="472"/>
      <c r="E82" s="93"/>
      <c r="F82" s="81" t="s">
        <v>78</v>
      </c>
      <c r="G82" s="93"/>
      <c r="H82" s="124" t="s">
        <v>12</v>
      </c>
      <c r="I82" s="184"/>
      <c r="J82" s="311"/>
      <c r="K82" s="311"/>
      <c r="L82" s="311"/>
      <c r="M82" s="311"/>
      <c r="N82" s="311"/>
      <c r="O82" s="311"/>
      <c r="P82" s="311"/>
      <c r="Q82" s="311"/>
      <c r="R82" s="311"/>
      <c r="S82" s="311"/>
      <c r="T82" s="200"/>
      <c r="U82" s="199" t="str">
        <f>IF(SUM(I82:T82)=0,"",SUM(I82:T82))</f>
        <v/>
      </c>
    </row>
    <row r="83" spans="4:21" ht="18" customHeight="1" x14ac:dyDescent="0.45">
      <c r="D83" s="472"/>
      <c r="E83" s="93"/>
      <c r="F83" s="94"/>
      <c r="G83" s="309" t="s">
        <v>79</v>
      </c>
      <c r="H83" s="124" t="s">
        <v>12</v>
      </c>
      <c r="I83" s="184"/>
      <c r="J83" s="311"/>
      <c r="K83" s="311"/>
      <c r="L83" s="311"/>
      <c r="M83" s="311"/>
      <c r="N83" s="311"/>
      <c r="O83" s="311"/>
      <c r="P83" s="311"/>
      <c r="Q83" s="311"/>
      <c r="R83" s="311"/>
      <c r="S83" s="311"/>
      <c r="T83" s="200"/>
      <c r="U83" s="199" t="str">
        <f>IF(SUM(I83:T83)=0,"",SUM(I83:T83))</f>
        <v/>
      </c>
    </row>
    <row r="84" spans="4:21" ht="18" customHeight="1" thickBot="1" x14ac:dyDescent="0.5">
      <c r="D84" s="472"/>
      <c r="E84" s="140"/>
      <c r="F84" s="95" t="s">
        <v>80</v>
      </c>
      <c r="G84" s="84"/>
      <c r="H84" s="124" t="s">
        <v>12</v>
      </c>
      <c r="I84" s="317"/>
      <c r="J84" s="310"/>
      <c r="K84" s="310"/>
      <c r="L84" s="310"/>
      <c r="M84" s="310"/>
      <c r="N84" s="310"/>
      <c r="O84" s="310"/>
      <c r="P84" s="310"/>
      <c r="Q84" s="310"/>
      <c r="R84" s="310"/>
      <c r="S84" s="310"/>
      <c r="T84" s="318"/>
      <c r="U84" s="199" t="str">
        <f>IF(SUM(I84:T84)=0,"",SUM(I84:T84))</f>
        <v/>
      </c>
    </row>
    <row r="85" spans="4:21" ht="18" customHeight="1" thickBot="1" x14ac:dyDescent="0.5">
      <c r="D85" s="472"/>
      <c r="E85" s="320" t="s">
        <v>262</v>
      </c>
      <c r="F85" s="316"/>
      <c r="G85" s="84"/>
      <c r="H85" s="124" t="s">
        <v>263</v>
      </c>
      <c r="I85" s="333" t="str">
        <f>IF(ISERROR(I83/I81*100),"",IF((I83/I81*100)=0,"",(I83/I81*100)))</f>
        <v/>
      </c>
      <c r="J85" s="333" t="str">
        <f t="shared" ref="J85:T85" si="13">IF(ISERROR(J83/J81*100),"",IF((J83/J81*100)=0,"",(J83/J81*100)))</f>
        <v/>
      </c>
      <c r="K85" s="333" t="str">
        <f t="shared" si="13"/>
        <v/>
      </c>
      <c r="L85" s="333" t="str">
        <f t="shared" si="13"/>
        <v/>
      </c>
      <c r="M85" s="333" t="str">
        <f t="shared" si="13"/>
        <v/>
      </c>
      <c r="N85" s="333" t="str">
        <f t="shared" si="13"/>
        <v/>
      </c>
      <c r="O85" s="333" t="str">
        <f t="shared" si="13"/>
        <v/>
      </c>
      <c r="P85" s="333" t="str">
        <f t="shared" si="13"/>
        <v/>
      </c>
      <c r="Q85" s="333" t="str">
        <f t="shared" si="13"/>
        <v/>
      </c>
      <c r="R85" s="333" t="str">
        <f t="shared" si="13"/>
        <v/>
      </c>
      <c r="S85" s="333" t="str">
        <f t="shared" si="13"/>
        <v/>
      </c>
      <c r="T85" s="333" t="str">
        <f t="shared" si="13"/>
        <v/>
      </c>
      <c r="U85" s="334" t="str">
        <f>IF(ISERROR(U83/U81*100),"",IF((U83/U81*100)=0,"",(U83/U81*100)))</f>
        <v/>
      </c>
    </row>
    <row r="86" spans="4:21" ht="18" customHeight="1" thickBot="1" x14ac:dyDescent="0.5">
      <c r="D86" s="472"/>
      <c r="E86" s="307" t="s">
        <v>31</v>
      </c>
      <c r="F86" s="307"/>
      <c r="G86" s="313"/>
      <c r="H86" s="124" t="s">
        <v>21</v>
      </c>
      <c r="I86" s="321"/>
      <c r="J86" s="322"/>
      <c r="K86" s="322"/>
      <c r="L86" s="322"/>
      <c r="M86" s="322"/>
      <c r="N86" s="322"/>
      <c r="O86" s="322"/>
      <c r="P86" s="322"/>
      <c r="Q86" s="322"/>
      <c r="R86" s="322"/>
      <c r="S86" s="322"/>
      <c r="T86" s="323"/>
      <c r="U86" s="171" t="str">
        <f>IF(COUNTBLANK(I86:T86)=12,"",SUM(I86:T86))</f>
        <v/>
      </c>
    </row>
    <row r="87" spans="4:21" ht="18" customHeight="1" x14ac:dyDescent="0.45">
      <c r="D87" s="472"/>
      <c r="E87" s="312" t="s">
        <v>30</v>
      </c>
      <c r="F87" s="119"/>
      <c r="G87" s="308"/>
      <c r="H87" s="124" t="s">
        <v>12</v>
      </c>
      <c r="I87" s="315"/>
      <c r="J87" s="314"/>
      <c r="K87" s="314"/>
      <c r="L87" s="314"/>
      <c r="M87" s="314"/>
      <c r="N87" s="314"/>
      <c r="O87" s="314"/>
      <c r="P87" s="314"/>
      <c r="Q87" s="314"/>
      <c r="R87" s="314"/>
      <c r="S87" s="314"/>
      <c r="T87" s="198"/>
      <c r="U87" s="199" t="str">
        <f>IF(SUM(I87:T87)=0,"",SUM(I87:T87))</f>
        <v/>
      </c>
    </row>
    <row r="88" spans="4:21" ht="18" customHeight="1" x14ac:dyDescent="0.45">
      <c r="D88" s="472"/>
      <c r="E88" s="93"/>
      <c r="F88" s="81" t="s">
        <v>78</v>
      </c>
      <c r="G88" s="93"/>
      <c r="H88" s="124" t="s">
        <v>12</v>
      </c>
      <c r="I88" s="184"/>
      <c r="J88" s="311"/>
      <c r="K88" s="311"/>
      <c r="L88" s="311"/>
      <c r="M88" s="311"/>
      <c r="N88" s="311"/>
      <c r="O88" s="311"/>
      <c r="P88" s="311"/>
      <c r="Q88" s="311"/>
      <c r="R88" s="311"/>
      <c r="S88" s="311"/>
      <c r="T88" s="200"/>
      <c r="U88" s="199" t="str">
        <f>IF(SUM(I88:T88)=0,"",SUM(I88:T88))</f>
        <v/>
      </c>
    </row>
    <row r="89" spans="4:21" ht="18" customHeight="1" x14ac:dyDescent="0.45">
      <c r="D89" s="472"/>
      <c r="E89" s="93"/>
      <c r="F89" s="94"/>
      <c r="G89" s="309" t="s">
        <v>79</v>
      </c>
      <c r="H89" s="124" t="s">
        <v>12</v>
      </c>
      <c r="I89" s="184"/>
      <c r="J89" s="311"/>
      <c r="K89" s="311"/>
      <c r="L89" s="311"/>
      <c r="M89" s="311"/>
      <c r="N89" s="311"/>
      <c r="O89" s="311"/>
      <c r="P89" s="311"/>
      <c r="Q89" s="311"/>
      <c r="R89" s="311"/>
      <c r="S89" s="311"/>
      <c r="T89" s="200"/>
      <c r="U89" s="199" t="str">
        <f>IF(SUM(I89:T89)=0,"",SUM(I89:T89))</f>
        <v/>
      </c>
    </row>
    <row r="90" spans="4:21" ht="18" customHeight="1" thickBot="1" x14ac:dyDescent="0.5">
      <c r="D90" s="472"/>
      <c r="E90" s="140"/>
      <c r="F90" s="95" t="s">
        <v>80</v>
      </c>
      <c r="G90" s="84"/>
      <c r="H90" s="124" t="s">
        <v>12</v>
      </c>
      <c r="I90" s="317"/>
      <c r="J90" s="310"/>
      <c r="K90" s="310"/>
      <c r="L90" s="310"/>
      <c r="M90" s="310"/>
      <c r="N90" s="310"/>
      <c r="O90" s="310"/>
      <c r="P90" s="310"/>
      <c r="Q90" s="310"/>
      <c r="R90" s="310"/>
      <c r="S90" s="310"/>
      <c r="T90" s="318"/>
      <c r="U90" s="199" t="str">
        <f>IF(SUM(I90:T90)=0,"",SUM(I90:T90))</f>
        <v/>
      </c>
    </row>
    <row r="91" spans="4:21" ht="18" customHeight="1" thickBot="1" x14ac:dyDescent="0.5">
      <c r="D91" s="473"/>
      <c r="E91" s="320" t="s">
        <v>262</v>
      </c>
      <c r="F91" s="316"/>
      <c r="G91" s="84"/>
      <c r="H91" s="124" t="s">
        <v>263</v>
      </c>
      <c r="I91" s="333" t="str">
        <f>IF(ISERROR(I89/I87*100),"",IF((I89/I87*100)=0,"",(I89/I87*100)))</f>
        <v/>
      </c>
      <c r="J91" s="333" t="str">
        <f t="shared" ref="J91:T91" si="14">IF(ISERROR(J89/J87*100),"",IF((J89/J87*100)=0,"",(J89/J87*100)))</f>
        <v/>
      </c>
      <c r="K91" s="333" t="str">
        <f t="shared" si="14"/>
        <v/>
      </c>
      <c r="L91" s="333" t="str">
        <f t="shared" si="14"/>
        <v/>
      </c>
      <c r="M91" s="333" t="str">
        <f t="shared" si="14"/>
        <v/>
      </c>
      <c r="N91" s="333" t="str">
        <f t="shared" si="14"/>
        <v/>
      </c>
      <c r="O91" s="333" t="str">
        <f t="shared" si="14"/>
        <v/>
      </c>
      <c r="P91" s="333" t="str">
        <f t="shared" si="14"/>
        <v/>
      </c>
      <c r="Q91" s="333" t="str">
        <f t="shared" si="14"/>
        <v/>
      </c>
      <c r="R91" s="333" t="str">
        <f t="shared" si="14"/>
        <v/>
      </c>
      <c r="S91" s="333" t="str">
        <f t="shared" si="14"/>
        <v/>
      </c>
      <c r="T91" s="333" t="str">
        <f t="shared" si="14"/>
        <v/>
      </c>
      <c r="U91" s="334" t="str">
        <f>IF(ISERROR(U89/U87*100),"",IF((U89/U87*100)=0,"",(U89/U87*100)))</f>
        <v/>
      </c>
    </row>
    <row r="92" spans="4:21" ht="18" customHeight="1" thickBot="1" x14ac:dyDescent="0.5">
      <c r="D92" s="474"/>
      <c r="E92" s="307" t="s">
        <v>31</v>
      </c>
      <c r="F92" s="307"/>
      <c r="G92" s="313"/>
      <c r="H92" s="124" t="s">
        <v>21</v>
      </c>
      <c r="I92" s="321"/>
      <c r="J92" s="322"/>
      <c r="K92" s="322"/>
      <c r="L92" s="322"/>
      <c r="M92" s="322"/>
      <c r="N92" s="322"/>
      <c r="O92" s="322"/>
      <c r="P92" s="322"/>
      <c r="Q92" s="322"/>
      <c r="R92" s="322"/>
      <c r="S92" s="322"/>
      <c r="T92" s="323"/>
      <c r="U92" s="171" t="str">
        <f>IF(COUNTBLANK(I92:T92)=12,"",SUM(I92:T92))</f>
        <v/>
      </c>
    </row>
    <row r="93" spans="4:21" s="13" customFormat="1" ht="18" customHeight="1" x14ac:dyDescent="0.45">
      <c r="D93" s="2"/>
      <c r="H93" s="2"/>
      <c r="I93" s="111"/>
      <c r="J93" s="111"/>
      <c r="K93" s="111"/>
      <c r="L93" s="111"/>
      <c r="M93" s="111"/>
      <c r="N93" s="111"/>
      <c r="O93" s="111"/>
      <c r="P93" s="111"/>
      <c r="Q93" s="111"/>
      <c r="R93" s="111"/>
      <c r="S93" s="111"/>
      <c r="T93" s="111"/>
      <c r="U93" s="111"/>
    </row>
    <row r="94" spans="4:21" ht="18" customHeight="1" x14ac:dyDescent="0.45">
      <c r="D94" s="467" t="s">
        <v>34</v>
      </c>
      <c r="E94" s="46" t="s">
        <v>82</v>
      </c>
      <c r="F94" s="141"/>
      <c r="G94" s="121"/>
      <c r="H94" s="161" t="s">
        <v>12</v>
      </c>
      <c r="I94" s="183" t="str">
        <f>IF((I9+I15+I21+I27+I33+I39+I45+I51+I57+I63+I69+I75+I81+I87)=0,"",(I9+I15+I21+I27++I33+I39+I45+I51+I57+I63+I69+I75+I81+I87))</f>
        <v/>
      </c>
      <c r="J94" s="183" t="str">
        <f t="shared" ref="J94:T94" si="15">IF((J9+J15+J21+J27+J33+J39+J45+J51+J57+J63+J69+J75+J81+J87)=0,"",(J9+J15+J21+J27++J33+J39+J45+J51+J57+J63+J69+J75+J81+J87))</f>
        <v/>
      </c>
      <c r="K94" s="183" t="str">
        <f t="shared" si="15"/>
        <v/>
      </c>
      <c r="L94" s="183" t="str">
        <f t="shared" si="15"/>
        <v/>
      </c>
      <c r="M94" s="183" t="str">
        <f t="shared" si="15"/>
        <v/>
      </c>
      <c r="N94" s="183" t="str">
        <f t="shared" si="15"/>
        <v/>
      </c>
      <c r="O94" s="183" t="str">
        <f t="shared" si="15"/>
        <v/>
      </c>
      <c r="P94" s="183" t="str">
        <f t="shared" si="15"/>
        <v/>
      </c>
      <c r="Q94" s="183" t="str">
        <f t="shared" si="15"/>
        <v/>
      </c>
      <c r="R94" s="183" t="str">
        <f t="shared" si="15"/>
        <v/>
      </c>
      <c r="S94" s="183" t="str">
        <f t="shared" si="15"/>
        <v/>
      </c>
      <c r="T94" s="183" t="str">
        <f t="shared" si="15"/>
        <v/>
      </c>
      <c r="U94" s="181" t="str">
        <f>IF(SUM(I94:T94)=0,"",SUM(I94:T94))</f>
        <v/>
      </c>
    </row>
    <row r="95" spans="4:21" ht="18" customHeight="1" x14ac:dyDescent="0.45">
      <c r="D95" s="468"/>
      <c r="E95" s="55"/>
      <c r="F95" s="81" t="s">
        <v>78</v>
      </c>
      <c r="G95" s="82"/>
      <c r="H95" s="161" t="s">
        <v>134</v>
      </c>
      <c r="I95" s="183" t="str">
        <f>IF((I10+I16+I22+I28+I34+I40+I46+I52+I58+I64+I70+I76+I82+I88)=0,"",(I10+I16+I22+I28+I34+I40+I46+I52+I58+I64+I70+I76+I82+I88))</f>
        <v/>
      </c>
      <c r="J95" s="183" t="str">
        <f t="shared" ref="J95:T95" si="16">IF((J10+J16+J22+J28+J34+J40+J46+J52+J58+J64+J70+J76+J82+J88)=0,"",(J10+J16+J22+J28+J34+J40+J46+J52+J58+J64+J70+J76+J82+J88))</f>
        <v/>
      </c>
      <c r="K95" s="183" t="str">
        <f t="shared" si="16"/>
        <v/>
      </c>
      <c r="L95" s="183" t="str">
        <f t="shared" si="16"/>
        <v/>
      </c>
      <c r="M95" s="183" t="str">
        <f t="shared" si="16"/>
        <v/>
      </c>
      <c r="N95" s="183" t="str">
        <f t="shared" si="16"/>
        <v/>
      </c>
      <c r="O95" s="183" t="str">
        <f t="shared" si="16"/>
        <v/>
      </c>
      <c r="P95" s="183" t="str">
        <f t="shared" si="16"/>
        <v/>
      </c>
      <c r="Q95" s="183" t="str">
        <f t="shared" si="16"/>
        <v/>
      </c>
      <c r="R95" s="183" t="str">
        <f t="shared" si="16"/>
        <v/>
      </c>
      <c r="S95" s="183" t="str">
        <f t="shared" si="16"/>
        <v/>
      </c>
      <c r="T95" s="183" t="str">
        <f t="shared" si="16"/>
        <v/>
      </c>
      <c r="U95" s="181" t="str">
        <f>IF(SUM(I95:T95)=0,"",SUM(I95:T95))</f>
        <v/>
      </c>
    </row>
    <row r="96" spans="4:21" ht="18" customHeight="1" x14ac:dyDescent="0.45">
      <c r="D96" s="469"/>
      <c r="E96" s="55"/>
      <c r="F96" s="56"/>
      <c r="G96" s="123" t="s">
        <v>79</v>
      </c>
      <c r="H96" s="161" t="s">
        <v>134</v>
      </c>
      <c r="I96" s="183" t="str">
        <f>IF((I11+I17+I23+I29+I35+I41+I47+I53+I59+I65+I71+I77+I83+I89)=0,"",(I11+I17+I23+I29+I35+I41+I47+I53+I59+I65+I71+I77+I83+I89))</f>
        <v/>
      </c>
      <c r="J96" s="183" t="str">
        <f t="shared" ref="J96:T96" si="17">IF((J11+J17+J23+J29+J35+J41+J47+J53+J59+J65+J71+J77+J83+J89)=0,"",(J11+J17+J23+J29+J35+J41+J47+J53+J59+J65+J71+J77+J83+J89))</f>
        <v/>
      </c>
      <c r="K96" s="183" t="str">
        <f t="shared" si="17"/>
        <v/>
      </c>
      <c r="L96" s="183" t="str">
        <f t="shared" si="17"/>
        <v/>
      </c>
      <c r="M96" s="183" t="str">
        <f t="shared" si="17"/>
        <v/>
      </c>
      <c r="N96" s="183" t="str">
        <f t="shared" si="17"/>
        <v/>
      </c>
      <c r="O96" s="183" t="str">
        <f t="shared" si="17"/>
        <v/>
      </c>
      <c r="P96" s="183" t="str">
        <f t="shared" si="17"/>
        <v/>
      </c>
      <c r="Q96" s="183" t="str">
        <f t="shared" si="17"/>
        <v/>
      </c>
      <c r="R96" s="183" t="str">
        <f t="shared" si="17"/>
        <v/>
      </c>
      <c r="S96" s="183" t="str">
        <f t="shared" si="17"/>
        <v/>
      </c>
      <c r="T96" s="183" t="str">
        <f t="shared" si="17"/>
        <v/>
      </c>
      <c r="U96" s="181" t="str">
        <f>IF(SUM(I96:T96)=0,"",SUM(I96:T96))</f>
        <v/>
      </c>
    </row>
    <row r="97" spans="3:21" ht="18" customHeight="1" x14ac:dyDescent="0.45">
      <c r="D97" s="469"/>
      <c r="E97" s="56"/>
      <c r="F97" s="83" t="s">
        <v>80</v>
      </c>
      <c r="G97" s="84"/>
      <c r="H97" s="161" t="s">
        <v>134</v>
      </c>
      <c r="I97" s="183" t="str">
        <f>IF((I12+I18+I24+I30+I36+I42+I48+I54+I60+I66+I72+I78+I84+I90)=0,"",(I12+I18+I24+I30+I36+I42+I48+I54+I60+I66+I72+I78+I84+I90))</f>
        <v/>
      </c>
      <c r="J97" s="183" t="str">
        <f t="shared" ref="J97:T97" si="18">IF((J12+J18+J24+J30+J36+J42+J48+J54+J60+J66+J72+J78+J84+J90)=0,"",(J12+J18+J24+J30+J36+J42+J48+J54+J60+J66+J72+J78+J84+J90))</f>
        <v/>
      </c>
      <c r="K97" s="183" t="str">
        <f t="shared" si="18"/>
        <v/>
      </c>
      <c r="L97" s="183" t="str">
        <f t="shared" si="18"/>
        <v/>
      </c>
      <c r="M97" s="183" t="str">
        <f t="shared" si="18"/>
        <v/>
      </c>
      <c r="N97" s="183" t="str">
        <f t="shared" si="18"/>
        <v/>
      </c>
      <c r="O97" s="183" t="str">
        <f t="shared" si="18"/>
        <v/>
      </c>
      <c r="P97" s="183" t="str">
        <f t="shared" si="18"/>
        <v/>
      </c>
      <c r="Q97" s="183" t="str">
        <f t="shared" si="18"/>
        <v/>
      </c>
      <c r="R97" s="183" t="str">
        <f t="shared" si="18"/>
        <v/>
      </c>
      <c r="S97" s="183" t="str">
        <f t="shared" si="18"/>
        <v/>
      </c>
      <c r="T97" s="183" t="str">
        <f t="shared" si="18"/>
        <v/>
      </c>
      <c r="U97" s="181" t="str">
        <f>IF(SUM(I97:T97)=0,"",SUM(I97:T97))</f>
        <v/>
      </c>
    </row>
    <row r="98" spans="3:21" ht="18" customHeight="1" x14ac:dyDescent="0.45">
      <c r="D98" s="469"/>
      <c r="E98" s="320" t="s">
        <v>262</v>
      </c>
      <c r="F98" s="319"/>
      <c r="G98" s="84"/>
      <c r="H98" s="161" t="s">
        <v>263</v>
      </c>
      <c r="I98" s="337" t="str">
        <f>IF(ISERROR(I96/I94*100),"",IF((I96/I94*100)=0,"",(I96/I94*100)))</f>
        <v/>
      </c>
      <c r="J98" s="337" t="str">
        <f t="shared" ref="J98:T98" si="19">IF(ISERROR(J96/J94*100),"",IF((J96/J94*100)=0,"",(J96/J94*100)))</f>
        <v/>
      </c>
      <c r="K98" s="337" t="str">
        <f t="shared" si="19"/>
        <v/>
      </c>
      <c r="L98" s="337" t="str">
        <f t="shared" si="19"/>
        <v/>
      </c>
      <c r="M98" s="337" t="str">
        <f t="shared" si="19"/>
        <v/>
      </c>
      <c r="N98" s="337" t="str">
        <f t="shared" si="19"/>
        <v/>
      </c>
      <c r="O98" s="337" t="str">
        <f t="shared" si="19"/>
        <v/>
      </c>
      <c r="P98" s="337" t="str">
        <f t="shared" si="19"/>
        <v/>
      </c>
      <c r="Q98" s="337" t="str">
        <f t="shared" si="19"/>
        <v/>
      </c>
      <c r="R98" s="337" t="str">
        <f t="shared" si="19"/>
        <v/>
      </c>
      <c r="S98" s="337" t="str">
        <f t="shared" si="19"/>
        <v/>
      </c>
      <c r="T98" s="337" t="str">
        <f t="shared" si="19"/>
        <v/>
      </c>
      <c r="U98" s="338" t="str">
        <f>IF(ISERROR(U96/U94*100),"",IF((U96/U94*100)=0,"",(U96/U94*100)))</f>
        <v/>
      </c>
    </row>
    <row r="99" spans="3:21" ht="18" customHeight="1" x14ac:dyDescent="0.45">
      <c r="D99" s="435"/>
      <c r="E99" s="118" t="s">
        <v>31</v>
      </c>
      <c r="F99" s="125"/>
      <c r="G99" s="126"/>
      <c r="H99" s="117" t="s">
        <v>21</v>
      </c>
      <c r="I99" s="112" t="str">
        <f>IF((I14+I20+I26+I32+I38+I44+I50+I56+I62+I68+I74+I80+I86+I92)=0,"",(I14+I20+I26+I32+I38+I44+I50+I56+I62+I68+I74+I80+I86+I92))</f>
        <v/>
      </c>
      <c r="J99" s="112" t="str">
        <f t="shared" ref="J99:T99" si="20">IF((J14+J20+J26+J32+J38+J44+J50+J56+J62+J68+J74+J80+J86+J92)=0,"",(J14+J20+J26+J32+J38+J44+J50+J56+J62+J68+J74+J80+J86+J92))</f>
        <v/>
      </c>
      <c r="K99" s="112" t="str">
        <f t="shared" si="20"/>
        <v/>
      </c>
      <c r="L99" s="112" t="str">
        <f t="shared" si="20"/>
        <v/>
      </c>
      <c r="M99" s="112" t="str">
        <f t="shared" si="20"/>
        <v/>
      </c>
      <c r="N99" s="112" t="str">
        <f t="shared" si="20"/>
        <v/>
      </c>
      <c r="O99" s="112" t="str">
        <f t="shared" si="20"/>
        <v/>
      </c>
      <c r="P99" s="112" t="str">
        <f t="shared" si="20"/>
        <v/>
      </c>
      <c r="Q99" s="112" t="str">
        <f t="shared" si="20"/>
        <v/>
      </c>
      <c r="R99" s="112" t="str">
        <f t="shared" si="20"/>
        <v/>
      </c>
      <c r="S99" s="112" t="str">
        <f t="shared" si="20"/>
        <v/>
      </c>
      <c r="T99" s="112" t="str">
        <f t="shared" si="20"/>
        <v/>
      </c>
      <c r="U99" s="164" t="str">
        <f>IF(COUNTBLANK(I99:T99)=12,"",SUM(I99:T99))</f>
        <v/>
      </c>
    </row>
    <row r="100" spans="3:21" ht="18" customHeight="1" x14ac:dyDescent="0.45">
      <c r="D100" s="6"/>
      <c r="E100" s="13"/>
      <c r="F100" s="13"/>
      <c r="G100" s="13"/>
      <c r="H100" s="2"/>
      <c r="I100" s="13"/>
      <c r="J100" s="13"/>
      <c r="K100" s="13"/>
      <c r="L100" s="13"/>
      <c r="M100" s="13"/>
      <c r="N100" s="13"/>
      <c r="O100" s="13"/>
      <c r="P100" s="13"/>
      <c r="Q100" s="13"/>
      <c r="R100" s="13"/>
      <c r="S100" s="13"/>
      <c r="T100" s="13"/>
      <c r="U100" s="13"/>
    </row>
    <row r="101" spans="3:21" ht="18" customHeight="1" x14ac:dyDescent="0.45">
      <c r="D101" s="6"/>
      <c r="E101" s="13"/>
      <c r="F101" s="13"/>
      <c r="G101" s="13"/>
      <c r="H101" s="2"/>
      <c r="I101" s="13"/>
      <c r="J101" s="13"/>
      <c r="K101" s="13"/>
      <c r="L101" s="13"/>
      <c r="M101" s="13"/>
      <c r="N101" s="13"/>
      <c r="O101" s="13"/>
      <c r="P101" s="13"/>
      <c r="Q101" s="13"/>
      <c r="R101" s="13"/>
      <c r="S101" s="13"/>
      <c r="T101" s="13"/>
      <c r="U101" s="13"/>
    </row>
    <row r="102" spans="3:21" ht="18" customHeight="1" x14ac:dyDescent="0.45">
      <c r="C102" s="30" t="s">
        <v>44</v>
      </c>
    </row>
    <row r="103" spans="3:21" ht="18" customHeight="1" thickBot="1" x14ac:dyDescent="0.5">
      <c r="D103" s="132" t="s">
        <v>33</v>
      </c>
      <c r="E103" s="462" t="s">
        <v>64</v>
      </c>
      <c r="F103" s="464"/>
      <c r="G103" s="470"/>
      <c r="H103" s="7" t="s">
        <v>24</v>
      </c>
      <c r="I103" s="129" t="str">
        <f>IF(ISERROR(DATE(自己チェック表の構成・入力の手順等!E21,自己チェック表の構成・入力の手順等!G21,1)),"",DATE(自己チェック表の構成・入力の手順等!E21,自己チェック表の構成・入力の手順等!G21,1))</f>
        <v/>
      </c>
      <c r="J103" s="129" t="str">
        <f>IF(ISERROR(EDATE(I103,1)),"",EDATE(I103,1))</f>
        <v/>
      </c>
      <c r="K103" s="129" t="str">
        <f t="shared" ref="K103:T103" si="21">IF(ISERROR(EDATE(J103,1)),"",EDATE(J103,1))</f>
        <v/>
      </c>
      <c r="L103" s="129" t="str">
        <f t="shared" si="21"/>
        <v/>
      </c>
      <c r="M103" s="129" t="str">
        <f t="shared" si="21"/>
        <v/>
      </c>
      <c r="N103" s="129" t="str">
        <f t="shared" si="21"/>
        <v/>
      </c>
      <c r="O103" s="129" t="str">
        <f t="shared" si="21"/>
        <v/>
      </c>
      <c r="P103" s="129" t="str">
        <f t="shared" si="21"/>
        <v/>
      </c>
      <c r="Q103" s="129" t="str">
        <f t="shared" si="21"/>
        <v/>
      </c>
      <c r="R103" s="129" t="str">
        <f t="shared" si="21"/>
        <v/>
      </c>
      <c r="S103" s="129" t="str">
        <f t="shared" si="21"/>
        <v/>
      </c>
      <c r="T103" s="129" t="str">
        <f t="shared" si="21"/>
        <v/>
      </c>
      <c r="U103" s="133" t="s">
        <v>25</v>
      </c>
    </row>
    <row r="104" spans="3:21" ht="18" customHeight="1" x14ac:dyDescent="0.45">
      <c r="D104" s="425" t="s">
        <v>158</v>
      </c>
      <c r="E104" s="312" t="s">
        <v>30</v>
      </c>
      <c r="F104" s="119"/>
      <c r="G104" s="308"/>
      <c r="H104" s="124" t="s">
        <v>12</v>
      </c>
      <c r="I104" s="315"/>
      <c r="J104" s="314"/>
      <c r="K104" s="314"/>
      <c r="L104" s="314"/>
      <c r="M104" s="314"/>
      <c r="N104" s="314"/>
      <c r="O104" s="314"/>
      <c r="P104" s="314"/>
      <c r="Q104" s="314"/>
      <c r="R104" s="314"/>
      <c r="S104" s="314"/>
      <c r="T104" s="198"/>
      <c r="U104" s="199" t="str">
        <f>IF(SUM(I104:T104)=0,"",SUM(I104:T104))</f>
        <v/>
      </c>
    </row>
    <row r="105" spans="3:21" ht="18" customHeight="1" x14ac:dyDescent="0.45">
      <c r="D105" s="425"/>
      <c r="E105" s="93"/>
      <c r="F105" s="81" t="s">
        <v>78</v>
      </c>
      <c r="G105" s="93"/>
      <c r="H105" s="124" t="s">
        <v>12</v>
      </c>
      <c r="I105" s="184"/>
      <c r="J105" s="311"/>
      <c r="K105" s="311"/>
      <c r="L105" s="311"/>
      <c r="M105" s="311"/>
      <c r="N105" s="311"/>
      <c r="O105" s="311"/>
      <c r="P105" s="311"/>
      <c r="Q105" s="311"/>
      <c r="R105" s="311"/>
      <c r="S105" s="311"/>
      <c r="T105" s="200"/>
      <c r="U105" s="199" t="str">
        <f>IF(SUM(I105:T105)=0,"",SUM(I105:T105))</f>
        <v/>
      </c>
    </row>
    <row r="106" spans="3:21" ht="18" customHeight="1" x14ac:dyDescent="0.45">
      <c r="D106" s="425"/>
      <c r="E106" s="93"/>
      <c r="F106" s="94"/>
      <c r="G106" s="309" t="s">
        <v>79</v>
      </c>
      <c r="H106" s="124" t="s">
        <v>12</v>
      </c>
      <c r="I106" s="184"/>
      <c r="J106" s="311"/>
      <c r="K106" s="311"/>
      <c r="L106" s="311"/>
      <c r="M106" s="311"/>
      <c r="N106" s="311"/>
      <c r="O106" s="311"/>
      <c r="P106" s="311"/>
      <c r="Q106" s="311"/>
      <c r="R106" s="311"/>
      <c r="S106" s="311"/>
      <c r="T106" s="200"/>
      <c r="U106" s="199" t="str">
        <f>IF(SUM(I106:T106)=0,"",SUM(I106:T106))</f>
        <v/>
      </c>
    </row>
    <row r="107" spans="3:21" ht="18" customHeight="1" thickBot="1" x14ac:dyDescent="0.5">
      <c r="D107" s="425"/>
      <c r="E107" s="140"/>
      <c r="F107" s="95" t="s">
        <v>80</v>
      </c>
      <c r="G107" s="84"/>
      <c r="H107" s="124" t="s">
        <v>12</v>
      </c>
      <c r="I107" s="317"/>
      <c r="J107" s="310"/>
      <c r="K107" s="310"/>
      <c r="L107" s="310"/>
      <c r="M107" s="310"/>
      <c r="N107" s="310"/>
      <c r="O107" s="310"/>
      <c r="P107" s="310"/>
      <c r="Q107" s="310"/>
      <c r="R107" s="310"/>
      <c r="S107" s="310"/>
      <c r="T107" s="318"/>
      <c r="U107" s="199" t="str">
        <f>IF(SUM(I107:T107)=0,"",SUM(I107:T107))</f>
        <v/>
      </c>
    </row>
    <row r="108" spans="3:21" ht="18" customHeight="1" thickBot="1" x14ac:dyDescent="0.5">
      <c r="D108" s="425"/>
      <c r="E108" s="320" t="s">
        <v>262</v>
      </c>
      <c r="F108" s="316"/>
      <c r="G108" s="84"/>
      <c r="H108" s="124" t="s">
        <v>263</v>
      </c>
      <c r="I108" s="333" t="str">
        <f>IF(ISERROR(I106/I104*100),"",IF((I106/I104*100)=0,"",(I106/I104*100)))</f>
        <v/>
      </c>
      <c r="J108" s="333" t="str">
        <f t="shared" ref="J108:T108" si="22">IF(ISERROR(J106/J104*100),"",IF((J106/J104*100)=0,"",(J106/J104*100)))</f>
        <v/>
      </c>
      <c r="K108" s="333" t="str">
        <f t="shared" si="22"/>
        <v/>
      </c>
      <c r="L108" s="333" t="str">
        <f t="shared" si="22"/>
        <v/>
      </c>
      <c r="M108" s="333" t="str">
        <f t="shared" si="22"/>
        <v/>
      </c>
      <c r="N108" s="333" t="str">
        <f t="shared" si="22"/>
        <v/>
      </c>
      <c r="O108" s="333" t="str">
        <f t="shared" si="22"/>
        <v/>
      </c>
      <c r="P108" s="333" t="str">
        <f t="shared" si="22"/>
        <v/>
      </c>
      <c r="Q108" s="333" t="str">
        <f t="shared" si="22"/>
        <v/>
      </c>
      <c r="R108" s="333" t="str">
        <f t="shared" si="22"/>
        <v/>
      </c>
      <c r="S108" s="333" t="str">
        <f t="shared" si="22"/>
        <v/>
      </c>
      <c r="T108" s="333" t="str">
        <f t="shared" si="22"/>
        <v/>
      </c>
      <c r="U108" s="334" t="str">
        <f>IF(ISERROR(U106/U104*100),"",IF((U106/U104*100)=0,"",(U106/U104*100)))</f>
        <v/>
      </c>
    </row>
    <row r="109" spans="3:21" ht="18" customHeight="1" thickBot="1" x14ac:dyDescent="0.5">
      <c r="D109" s="425"/>
      <c r="E109" s="307" t="s">
        <v>31</v>
      </c>
      <c r="F109" s="307"/>
      <c r="G109" s="313"/>
      <c r="H109" s="124" t="s">
        <v>21</v>
      </c>
      <c r="I109" s="321"/>
      <c r="J109" s="322"/>
      <c r="K109" s="322"/>
      <c r="L109" s="322"/>
      <c r="M109" s="322"/>
      <c r="N109" s="322"/>
      <c r="O109" s="322"/>
      <c r="P109" s="322"/>
      <c r="Q109" s="322"/>
      <c r="R109" s="322"/>
      <c r="S109" s="322"/>
      <c r="T109" s="323"/>
      <c r="U109" s="171" t="str">
        <f>IF(COUNTBLANK(I109:T109)=12,"",SUM(I109:T109))</f>
        <v/>
      </c>
    </row>
    <row r="110" spans="3:21" ht="18" customHeight="1" x14ac:dyDescent="0.45">
      <c r="D110" s="425" t="s">
        <v>160</v>
      </c>
      <c r="E110" s="312" t="s">
        <v>30</v>
      </c>
      <c r="F110" s="119"/>
      <c r="G110" s="308"/>
      <c r="H110" s="124" t="s">
        <v>12</v>
      </c>
      <c r="I110" s="315"/>
      <c r="J110" s="314"/>
      <c r="K110" s="314"/>
      <c r="L110" s="314"/>
      <c r="M110" s="314"/>
      <c r="N110" s="314"/>
      <c r="O110" s="314"/>
      <c r="P110" s="314"/>
      <c r="Q110" s="314"/>
      <c r="R110" s="314"/>
      <c r="S110" s="314"/>
      <c r="T110" s="198"/>
      <c r="U110" s="199" t="str">
        <f>IF(SUM(I110:T110)=0,"",SUM(I110:T110))</f>
        <v/>
      </c>
    </row>
    <row r="111" spans="3:21" ht="18" customHeight="1" x14ac:dyDescent="0.45">
      <c r="D111" s="425"/>
      <c r="E111" s="93"/>
      <c r="F111" s="81" t="s">
        <v>78</v>
      </c>
      <c r="G111" s="93"/>
      <c r="H111" s="124" t="s">
        <v>12</v>
      </c>
      <c r="I111" s="184"/>
      <c r="J111" s="311"/>
      <c r="K111" s="311"/>
      <c r="L111" s="311"/>
      <c r="M111" s="311"/>
      <c r="N111" s="311"/>
      <c r="O111" s="311"/>
      <c r="P111" s="311"/>
      <c r="Q111" s="311"/>
      <c r="R111" s="311"/>
      <c r="S111" s="311"/>
      <c r="T111" s="200"/>
      <c r="U111" s="199" t="str">
        <f>IF(SUM(I111:T111)=0,"",SUM(I111:T111))</f>
        <v/>
      </c>
    </row>
    <row r="112" spans="3:21" ht="18" customHeight="1" x14ac:dyDescent="0.45">
      <c r="D112" s="425"/>
      <c r="E112" s="93"/>
      <c r="F112" s="94"/>
      <c r="G112" s="309" t="s">
        <v>79</v>
      </c>
      <c r="H112" s="124" t="s">
        <v>12</v>
      </c>
      <c r="I112" s="184"/>
      <c r="J112" s="311"/>
      <c r="K112" s="311"/>
      <c r="L112" s="311"/>
      <c r="M112" s="311"/>
      <c r="N112" s="311"/>
      <c r="O112" s="311"/>
      <c r="P112" s="311"/>
      <c r="Q112" s="311"/>
      <c r="R112" s="311"/>
      <c r="S112" s="311"/>
      <c r="T112" s="200"/>
      <c r="U112" s="199" t="str">
        <f>IF(SUM(I112:T112)=0,"",SUM(I112:T112))</f>
        <v/>
      </c>
    </row>
    <row r="113" spans="4:21" ht="18" customHeight="1" thickBot="1" x14ac:dyDescent="0.5">
      <c r="D113" s="425"/>
      <c r="E113" s="140"/>
      <c r="F113" s="95" t="s">
        <v>80</v>
      </c>
      <c r="G113" s="84"/>
      <c r="H113" s="124" t="s">
        <v>12</v>
      </c>
      <c r="I113" s="317"/>
      <c r="J113" s="310"/>
      <c r="K113" s="310"/>
      <c r="L113" s="310"/>
      <c r="M113" s="310"/>
      <c r="N113" s="310"/>
      <c r="O113" s="310"/>
      <c r="P113" s="310"/>
      <c r="Q113" s="310"/>
      <c r="R113" s="310"/>
      <c r="S113" s="310"/>
      <c r="T113" s="318"/>
      <c r="U113" s="199" t="str">
        <f>IF(SUM(I113:T113)=0,"",SUM(I113:T113))</f>
        <v/>
      </c>
    </row>
    <row r="114" spans="4:21" ht="18" customHeight="1" thickBot="1" x14ac:dyDescent="0.5">
      <c r="D114" s="425"/>
      <c r="E114" s="320" t="s">
        <v>262</v>
      </c>
      <c r="F114" s="316"/>
      <c r="G114" s="84"/>
      <c r="H114" s="124" t="s">
        <v>263</v>
      </c>
      <c r="I114" s="333" t="str">
        <f>IF(ISERROR(I112/I110*100),"",IF((I112/I110*100)=0,"",(I112/I110*100)))</f>
        <v/>
      </c>
      <c r="J114" s="333" t="str">
        <f t="shared" ref="J114:T114" si="23">IF(ISERROR(J112/J110*100),"",IF((J112/J110*100)=0,"",(J112/J110*100)))</f>
        <v/>
      </c>
      <c r="K114" s="333" t="str">
        <f t="shared" si="23"/>
        <v/>
      </c>
      <c r="L114" s="333" t="str">
        <f t="shared" si="23"/>
        <v/>
      </c>
      <c r="M114" s="333" t="str">
        <f t="shared" si="23"/>
        <v/>
      </c>
      <c r="N114" s="333" t="str">
        <f t="shared" si="23"/>
        <v/>
      </c>
      <c r="O114" s="333" t="str">
        <f t="shared" si="23"/>
        <v/>
      </c>
      <c r="P114" s="333" t="str">
        <f t="shared" si="23"/>
        <v/>
      </c>
      <c r="Q114" s="333" t="str">
        <f t="shared" si="23"/>
        <v/>
      </c>
      <c r="R114" s="333" t="str">
        <f t="shared" si="23"/>
        <v/>
      </c>
      <c r="S114" s="333" t="str">
        <f t="shared" si="23"/>
        <v/>
      </c>
      <c r="T114" s="333" t="str">
        <f t="shared" si="23"/>
        <v/>
      </c>
      <c r="U114" s="334" t="str">
        <f>IF(ISERROR(U112/U110*100),"",IF((U112/U110*100)=0,"",(U112/U110*100)))</f>
        <v/>
      </c>
    </row>
    <row r="115" spans="4:21" ht="18" customHeight="1" thickBot="1" x14ac:dyDescent="0.5">
      <c r="D115" s="425"/>
      <c r="E115" s="307" t="s">
        <v>31</v>
      </c>
      <c r="F115" s="307"/>
      <c r="G115" s="313"/>
      <c r="H115" s="124" t="s">
        <v>21</v>
      </c>
      <c r="I115" s="321"/>
      <c r="J115" s="322"/>
      <c r="K115" s="322"/>
      <c r="L115" s="322"/>
      <c r="M115" s="322"/>
      <c r="N115" s="322"/>
      <c r="O115" s="322"/>
      <c r="P115" s="322"/>
      <c r="Q115" s="322"/>
      <c r="R115" s="322"/>
      <c r="S115" s="322"/>
      <c r="T115" s="323"/>
      <c r="U115" s="171" t="str">
        <f>IF(COUNTBLANK(I115:T115)=12,"",SUM(I115:T115))</f>
        <v/>
      </c>
    </row>
    <row r="116" spans="4:21" ht="18" customHeight="1" x14ac:dyDescent="0.45">
      <c r="D116" s="425" t="s">
        <v>161</v>
      </c>
      <c r="E116" s="312" t="s">
        <v>30</v>
      </c>
      <c r="F116" s="119"/>
      <c r="G116" s="308"/>
      <c r="H116" s="124" t="s">
        <v>12</v>
      </c>
      <c r="I116" s="315"/>
      <c r="J116" s="314"/>
      <c r="K116" s="314"/>
      <c r="L116" s="314"/>
      <c r="M116" s="314"/>
      <c r="N116" s="314"/>
      <c r="O116" s="314"/>
      <c r="P116" s="314"/>
      <c r="Q116" s="314"/>
      <c r="R116" s="314"/>
      <c r="S116" s="314"/>
      <c r="T116" s="198"/>
      <c r="U116" s="199" t="str">
        <f>IF(SUM(I116:T116)=0,"",SUM(I116:T116))</f>
        <v/>
      </c>
    </row>
    <row r="117" spans="4:21" ht="18" customHeight="1" x14ac:dyDescent="0.45">
      <c r="D117" s="425"/>
      <c r="E117" s="93"/>
      <c r="F117" s="81" t="s">
        <v>78</v>
      </c>
      <c r="G117" s="93"/>
      <c r="H117" s="124" t="s">
        <v>12</v>
      </c>
      <c r="I117" s="184"/>
      <c r="J117" s="311"/>
      <c r="K117" s="311"/>
      <c r="L117" s="311"/>
      <c r="M117" s="311"/>
      <c r="N117" s="311"/>
      <c r="O117" s="311"/>
      <c r="P117" s="311"/>
      <c r="Q117" s="311"/>
      <c r="R117" s="311"/>
      <c r="S117" s="311"/>
      <c r="T117" s="200"/>
      <c r="U117" s="199" t="str">
        <f>IF(SUM(I117:T117)=0,"",SUM(I117:T117))</f>
        <v/>
      </c>
    </row>
    <row r="118" spans="4:21" ht="18" customHeight="1" x14ac:dyDescent="0.45">
      <c r="D118" s="425"/>
      <c r="E118" s="93"/>
      <c r="F118" s="94"/>
      <c r="G118" s="309" t="s">
        <v>79</v>
      </c>
      <c r="H118" s="124" t="s">
        <v>12</v>
      </c>
      <c r="I118" s="184"/>
      <c r="J118" s="311"/>
      <c r="K118" s="311"/>
      <c r="L118" s="311"/>
      <c r="M118" s="311"/>
      <c r="N118" s="311"/>
      <c r="O118" s="311"/>
      <c r="P118" s="311"/>
      <c r="Q118" s="311"/>
      <c r="R118" s="311"/>
      <c r="S118" s="311"/>
      <c r="T118" s="200"/>
      <c r="U118" s="199" t="str">
        <f>IF(SUM(I118:T118)=0,"",SUM(I118:T118))</f>
        <v/>
      </c>
    </row>
    <row r="119" spans="4:21" ht="18" customHeight="1" thickBot="1" x14ac:dyDescent="0.5">
      <c r="D119" s="425"/>
      <c r="E119" s="140"/>
      <c r="F119" s="95" t="s">
        <v>80</v>
      </c>
      <c r="G119" s="84"/>
      <c r="H119" s="124" t="s">
        <v>12</v>
      </c>
      <c r="I119" s="317"/>
      <c r="J119" s="310"/>
      <c r="K119" s="310"/>
      <c r="L119" s="310"/>
      <c r="M119" s="310"/>
      <c r="N119" s="310"/>
      <c r="O119" s="310"/>
      <c r="P119" s="310"/>
      <c r="Q119" s="310"/>
      <c r="R119" s="310"/>
      <c r="S119" s="310"/>
      <c r="T119" s="318"/>
      <c r="U119" s="199" t="str">
        <f>IF(SUM(I119:T119)=0,"",SUM(I119:T119))</f>
        <v/>
      </c>
    </row>
    <row r="120" spans="4:21" ht="18" customHeight="1" thickBot="1" x14ac:dyDescent="0.5">
      <c r="D120" s="357"/>
      <c r="E120" s="320" t="s">
        <v>262</v>
      </c>
      <c r="F120" s="316"/>
      <c r="G120" s="84"/>
      <c r="H120" s="124" t="s">
        <v>263</v>
      </c>
      <c r="I120" s="333" t="str">
        <f>IF(ISERROR(I118/I116*100),"",IF((I118/I116*100)=0,"",(I118/I116*100)))</f>
        <v/>
      </c>
      <c r="J120" s="333" t="str">
        <f t="shared" ref="J120:T120" si="24">IF(ISERROR(J118/J116*100),"",IF((J118/J116*100)=0,"",(J118/J116*100)))</f>
        <v/>
      </c>
      <c r="K120" s="333" t="str">
        <f t="shared" si="24"/>
        <v/>
      </c>
      <c r="L120" s="333" t="str">
        <f t="shared" si="24"/>
        <v/>
      </c>
      <c r="M120" s="333" t="str">
        <f t="shared" si="24"/>
        <v/>
      </c>
      <c r="N120" s="333" t="str">
        <f t="shared" si="24"/>
        <v/>
      </c>
      <c r="O120" s="333" t="str">
        <f t="shared" si="24"/>
        <v/>
      </c>
      <c r="P120" s="333" t="str">
        <f t="shared" si="24"/>
        <v/>
      </c>
      <c r="Q120" s="333" t="str">
        <f t="shared" si="24"/>
        <v/>
      </c>
      <c r="R120" s="333" t="str">
        <f t="shared" si="24"/>
        <v/>
      </c>
      <c r="S120" s="333" t="str">
        <f t="shared" si="24"/>
        <v/>
      </c>
      <c r="T120" s="333" t="str">
        <f t="shared" si="24"/>
        <v/>
      </c>
      <c r="U120" s="334" t="str">
        <f>IF(ISERROR(U118/U116*100),"",IF((U118/U116*100)=0,"",(U118/U116*100)))</f>
        <v/>
      </c>
    </row>
    <row r="121" spans="4:21" ht="18" customHeight="1" thickBot="1" x14ac:dyDescent="0.5">
      <c r="D121" s="357"/>
      <c r="E121" s="307" t="s">
        <v>31</v>
      </c>
      <c r="F121" s="307"/>
      <c r="G121" s="313"/>
      <c r="H121" s="124" t="s">
        <v>21</v>
      </c>
      <c r="I121" s="321"/>
      <c r="J121" s="322"/>
      <c r="K121" s="322"/>
      <c r="L121" s="322"/>
      <c r="M121" s="322"/>
      <c r="N121" s="322"/>
      <c r="O121" s="322"/>
      <c r="P121" s="322"/>
      <c r="Q121" s="322"/>
      <c r="R121" s="322"/>
      <c r="S121" s="322"/>
      <c r="T121" s="323"/>
      <c r="U121" s="171" t="str">
        <f>IF(COUNTBLANK(I121:T121)=12,"",SUM(I121:T121))</f>
        <v/>
      </c>
    </row>
    <row r="122" spans="4:21" ht="18" customHeight="1" x14ac:dyDescent="0.45">
      <c r="D122" s="475"/>
      <c r="E122" s="312" t="s">
        <v>30</v>
      </c>
      <c r="F122" s="119"/>
      <c r="G122" s="308"/>
      <c r="H122" s="124" t="s">
        <v>12</v>
      </c>
      <c r="I122" s="315"/>
      <c r="J122" s="314"/>
      <c r="K122" s="314"/>
      <c r="L122" s="314"/>
      <c r="M122" s="314"/>
      <c r="N122" s="314"/>
      <c r="O122" s="314"/>
      <c r="P122" s="314"/>
      <c r="Q122" s="314"/>
      <c r="R122" s="314"/>
      <c r="S122" s="314"/>
      <c r="T122" s="198"/>
      <c r="U122" s="199" t="str">
        <f>IF(SUM(I122:T122)=0,"",SUM(I122:T122))</f>
        <v/>
      </c>
    </row>
    <row r="123" spans="4:21" ht="18" customHeight="1" x14ac:dyDescent="0.45">
      <c r="D123" s="472"/>
      <c r="E123" s="93"/>
      <c r="F123" s="81" t="s">
        <v>78</v>
      </c>
      <c r="G123" s="93"/>
      <c r="H123" s="124" t="s">
        <v>12</v>
      </c>
      <c r="I123" s="184"/>
      <c r="J123" s="311"/>
      <c r="K123" s="311"/>
      <c r="L123" s="311"/>
      <c r="M123" s="311"/>
      <c r="N123" s="311"/>
      <c r="O123" s="311"/>
      <c r="P123" s="311"/>
      <c r="Q123" s="311"/>
      <c r="R123" s="311"/>
      <c r="S123" s="311"/>
      <c r="T123" s="200"/>
      <c r="U123" s="199" t="str">
        <f>IF(SUM(I123:T123)=0,"",SUM(I123:T123))</f>
        <v/>
      </c>
    </row>
    <row r="124" spans="4:21" ht="18" customHeight="1" x14ac:dyDescent="0.45">
      <c r="D124" s="472"/>
      <c r="E124" s="93"/>
      <c r="F124" s="94"/>
      <c r="G124" s="309" t="s">
        <v>79</v>
      </c>
      <c r="H124" s="124" t="s">
        <v>12</v>
      </c>
      <c r="I124" s="184"/>
      <c r="J124" s="311"/>
      <c r="K124" s="311"/>
      <c r="L124" s="311"/>
      <c r="M124" s="311"/>
      <c r="N124" s="311"/>
      <c r="O124" s="311"/>
      <c r="P124" s="311"/>
      <c r="Q124" s="311"/>
      <c r="R124" s="311"/>
      <c r="S124" s="311"/>
      <c r="T124" s="200"/>
      <c r="U124" s="199" t="str">
        <f>IF(SUM(I124:T124)=0,"",SUM(I124:T124))</f>
        <v/>
      </c>
    </row>
    <row r="125" spans="4:21" ht="18" customHeight="1" thickBot="1" x14ac:dyDescent="0.5">
      <c r="D125" s="472"/>
      <c r="E125" s="140"/>
      <c r="F125" s="95" t="s">
        <v>80</v>
      </c>
      <c r="G125" s="84"/>
      <c r="H125" s="124" t="s">
        <v>12</v>
      </c>
      <c r="I125" s="317"/>
      <c r="J125" s="310"/>
      <c r="K125" s="310"/>
      <c r="L125" s="310"/>
      <c r="M125" s="310"/>
      <c r="N125" s="310"/>
      <c r="O125" s="310"/>
      <c r="P125" s="310"/>
      <c r="Q125" s="310"/>
      <c r="R125" s="310"/>
      <c r="S125" s="310"/>
      <c r="T125" s="318"/>
      <c r="U125" s="199" t="str">
        <f>IF(SUM(I125:T125)=0,"",SUM(I125:T125))</f>
        <v/>
      </c>
    </row>
    <row r="126" spans="4:21" ht="18" customHeight="1" thickBot="1" x14ac:dyDescent="0.5">
      <c r="D126" s="473"/>
      <c r="E126" s="320" t="s">
        <v>262</v>
      </c>
      <c r="F126" s="316"/>
      <c r="G126" s="84"/>
      <c r="H126" s="124" t="s">
        <v>263</v>
      </c>
      <c r="I126" s="333" t="str">
        <f>IF(ISERROR(I124/I122*100),"",IF((I124/I122*100)=0,"",(I124/I122*100)))</f>
        <v/>
      </c>
      <c r="J126" s="333" t="str">
        <f t="shared" ref="J126:T126" si="25">IF(ISERROR(J124/J122*100),"",IF((J124/J122*100)=0,"",(J124/J122*100)))</f>
        <v/>
      </c>
      <c r="K126" s="333" t="str">
        <f t="shared" si="25"/>
        <v/>
      </c>
      <c r="L126" s="333" t="str">
        <f t="shared" si="25"/>
        <v/>
      </c>
      <c r="M126" s="333" t="str">
        <f t="shared" si="25"/>
        <v/>
      </c>
      <c r="N126" s="333" t="str">
        <f t="shared" si="25"/>
        <v/>
      </c>
      <c r="O126" s="333" t="str">
        <f t="shared" si="25"/>
        <v/>
      </c>
      <c r="P126" s="333" t="str">
        <f t="shared" si="25"/>
        <v/>
      </c>
      <c r="Q126" s="333" t="str">
        <f t="shared" si="25"/>
        <v/>
      </c>
      <c r="R126" s="333" t="str">
        <f t="shared" si="25"/>
        <v/>
      </c>
      <c r="S126" s="333" t="str">
        <f t="shared" si="25"/>
        <v/>
      </c>
      <c r="T126" s="333" t="str">
        <f t="shared" si="25"/>
        <v/>
      </c>
      <c r="U126" s="334" t="str">
        <f>IF(ISERROR(U124/U122*100),"",IF((U124/U122*100)=0,"",(U124/U122*100)))</f>
        <v/>
      </c>
    </row>
    <row r="127" spans="4:21" ht="18" customHeight="1" thickBot="1" x14ac:dyDescent="0.5">
      <c r="D127" s="474"/>
      <c r="E127" s="307" t="s">
        <v>31</v>
      </c>
      <c r="F127" s="307"/>
      <c r="G127" s="313"/>
      <c r="H127" s="124" t="s">
        <v>21</v>
      </c>
      <c r="I127" s="321"/>
      <c r="J127" s="322"/>
      <c r="K127" s="322"/>
      <c r="L127" s="322"/>
      <c r="M127" s="322"/>
      <c r="N127" s="322"/>
      <c r="O127" s="322"/>
      <c r="P127" s="322"/>
      <c r="Q127" s="322"/>
      <c r="R127" s="322"/>
      <c r="S127" s="322"/>
      <c r="T127" s="323"/>
      <c r="U127" s="171" t="str">
        <f>IF(COUNTBLANK(I127:T127)=12,"",SUM(I127:T127))</f>
        <v/>
      </c>
    </row>
    <row r="128" spans="4:21" s="13" customFormat="1" ht="18" customHeight="1" x14ac:dyDescent="0.45">
      <c r="D128" s="2"/>
      <c r="H128" s="2"/>
      <c r="I128" s="111"/>
      <c r="J128" s="111"/>
      <c r="K128" s="111"/>
      <c r="L128" s="111"/>
      <c r="M128" s="111"/>
      <c r="N128" s="111"/>
      <c r="O128" s="111"/>
      <c r="P128" s="111"/>
      <c r="Q128" s="111"/>
      <c r="R128" s="111"/>
      <c r="S128" s="111"/>
      <c r="T128" s="111"/>
      <c r="U128" s="111"/>
    </row>
    <row r="129" spans="3:21" ht="18" customHeight="1" x14ac:dyDescent="0.45">
      <c r="D129" s="467" t="s">
        <v>34</v>
      </c>
      <c r="E129" s="46" t="s">
        <v>82</v>
      </c>
      <c r="F129" s="141"/>
      <c r="G129" s="121"/>
      <c r="H129" s="161" t="s">
        <v>134</v>
      </c>
      <c r="I129" s="183" t="str">
        <f t="shared" ref="I129:T129" si="26">IF((I104+I110+I116+I122)=0,"",(I104+I110+I116+I122))</f>
        <v/>
      </c>
      <c r="J129" s="183" t="str">
        <f t="shared" si="26"/>
        <v/>
      </c>
      <c r="K129" s="183" t="str">
        <f t="shared" si="26"/>
        <v/>
      </c>
      <c r="L129" s="183" t="str">
        <f t="shared" si="26"/>
        <v/>
      </c>
      <c r="M129" s="183" t="str">
        <f t="shared" si="26"/>
        <v/>
      </c>
      <c r="N129" s="183" t="str">
        <f t="shared" si="26"/>
        <v/>
      </c>
      <c r="O129" s="183" t="str">
        <f t="shared" si="26"/>
        <v/>
      </c>
      <c r="P129" s="183" t="str">
        <f t="shared" si="26"/>
        <v/>
      </c>
      <c r="Q129" s="183" t="str">
        <f t="shared" si="26"/>
        <v/>
      </c>
      <c r="R129" s="183" t="str">
        <f t="shared" si="26"/>
        <v/>
      </c>
      <c r="S129" s="183" t="str">
        <f t="shared" si="26"/>
        <v/>
      </c>
      <c r="T129" s="183" t="str">
        <f t="shared" si="26"/>
        <v/>
      </c>
      <c r="U129" s="181" t="str">
        <f>IF(SUM(I129:T129)=0,"",SUM(I129:T129))</f>
        <v/>
      </c>
    </row>
    <row r="130" spans="3:21" ht="18" customHeight="1" x14ac:dyDescent="0.45">
      <c r="D130" s="468"/>
      <c r="E130" s="55"/>
      <c r="F130" s="81" t="s">
        <v>78</v>
      </c>
      <c r="G130" s="82"/>
      <c r="H130" s="161" t="s">
        <v>134</v>
      </c>
      <c r="I130" s="183" t="str">
        <f t="shared" ref="I130:T130" si="27">IF((I105+I111+I117+I123)=0,"",(I105+I111+I117+I123))</f>
        <v/>
      </c>
      <c r="J130" s="183" t="str">
        <f t="shared" si="27"/>
        <v/>
      </c>
      <c r="K130" s="183" t="str">
        <f t="shared" si="27"/>
        <v/>
      </c>
      <c r="L130" s="183" t="str">
        <f t="shared" si="27"/>
        <v/>
      </c>
      <c r="M130" s="183" t="str">
        <f t="shared" si="27"/>
        <v/>
      </c>
      <c r="N130" s="183" t="str">
        <f t="shared" si="27"/>
        <v/>
      </c>
      <c r="O130" s="183" t="str">
        <f t="shared" si="27"/>
        <v/>
      </c>
      <c r="P130" s="183" t="str">
        <f t="shared" si="27"/>
        <v/>
      </c>
      <c r="Q130" s="183" t="str">
        <f t="shared" si="27"/>
        <v/>
      </c>
      <c r="R130" s="183" t="str">
        <f t="shared" si="27"/>
        <v/>
      </c>
      <c r="S130" s="183" t="str">
        <f t="shared" si="27"/>
        <v/>
      </c>
      <c r="T130" s="183" t="str">
        <f t="shared" si="27"/>
        <v/>
      </c>
      <c r="U130" s="181" t="str">
        <f>IF(SUM(I130:T130)=0,"",SUM(I130:T130))</f>
        <v/>
      </c>
    </row>
    <row r="131" spans="3:21" ht="18" customHeight="1" x14ac:dyDescent="0.45">
      <c r="D131" s="469"/>
      <c r="E131" s="55"/>
      <c r="F131" s="56"/>
      <c r="G131" s="123" t="s">
        <v>79</v>
      </c>
      <c r="H131" s="161" t="s">
        <v>134</v>
      </c>
      <c r="I131" s="183" t="str">
        <f t="shared" ref="I131:T131" si="28">IF((I106+I112+I118+I124)=0,"",(I106+I112+I118+I124))</f>
        <v/>
      </c>
      <c r="J131" s="183" t="str">
        <f t="shared" si="28"/>
        <v/>
      </c>
      <c r="K131" s="183" t="str">
        <f t="shared" si="28"/>
        <v/>
      </c>
      <c r="L131" s="183" t="str">
        <f t="shared" si="28"/>
        <v/>
      </c>
      <c r="M131" s="183" t="str">
        <f t="shared" si="28"/>
        <v/>
      </c>
      <c r="N131" s="183" t="str">
        <f t="shared" si="28"/>
        <v/>
      </c>
      <c r="O131" s="183" t="str">
        <f t="shared" si="28"/>
        <v/>
      </c>
      <c r="P131" s="183" t="str">
        <f t="shared" si="28"/>
        <v/>
      </c>
      <c r="Q131" s="183" t="str">
        <f t="shared" si="28"/>
        <v/>
      </c>
      <c r="R131" s="183" t="str">
        <f t="shared" si="28"/>
        <v/>
      </c>
      <c r="S131" s="183" t="str">
        <f t="shared" si="28"/>
        <v/>
      </c>
      <c r="T131" s="183" t="str">
        <f t="shared" si="28"/>
        <v/>
      </c>
      <c r="U131" s="181" t="str">
        <f>IF(SUM(I131:T131)=0,"",SUM(I131:T131))</f>
        <v/>
      </c>
    </row>
    <row r="132" spans="3:21" ht="18" customHeight="1" x14ac:dyDescent="0.45">
      <c r="D132" s="469"/>
      <c r="E132" s="56"/>
      <c r="F132" s="83" t="s">
        <v>80</v>
      </c>
      <c r="G132" s="84"/>
      <c r="H132" s="161" t="s">
        <v>134</v>
      </c>
      <c r="I132" s="183" t="str">
        <f t="shared" ref="I132:T132" si="29">IF((I107+I113+I119+I125)=0,"",(I107+I113+I119+I125))</f>
        <v/>
      </c>
      <c r="J132" s="183" t="str">
        <f t="shared" si="29"/>
        <v/>
      </c>
      <c r="K132" s="183" t="str">
        <f t="shared" si="29"/>
        <v/>
      </c>
      <c r="L132" s="183" t="str">
        <f t="shared" si="29"/>
        <v/>
      </c>
      <c r="M132" s="183" t="str">
        <f t="shared" si="29"/>
        <v/>
      </c>
      <c r="N132" s="183" t="str">
        <f t="shared" si="29"/>
        <v/>
      </c>
      <c r="O132" s="183" t="str">
        <f t="shared" si="29"/>
        <v/>
      </c>
      <c r="P132" s="183" t="str">
        <f t="shared" si="29"/>
        <v/>
      </c>
      <c r="Q132" s="183" t="str">
        <f t="shared" si="29"/>
        <v/>
      </c>
      <c r="R132" s="183" t="str">
        <f t="shared" si="29"/>
        <v/>
      </c>
      <c r="S132" s="183" t="str">
        <f t="shared" si="29"/>
        <v/>
      </c>
      <c r="T132" s="183" t="str">
        <f t="shared" si="29"/>
        <v/>
      </c>
      <c r="U132" s="181" t="str">
        <f>IF(SUM(I132:T132)=0,"",SUM(I132:T132))</f>
        <v/>
      </c>
    </row>
    <row r="133" spans="3:21" ht="18" customHeight="1" x14ac:dyDescent="0.45">
      <c r="D133" s="469"/>
      <c r="E133" s="320" t="s">
        <v>262</v>
      </c>
      <c r="F133" s="319"/>
      <c r="G133" s="84"/>
      <c r="H133" s="161" t="s">
        <v>263</v>
      </c>
      <c r="I133" s="339" t="str">
        <f>IF(ISERROR(I131/I129*100),"",IF((I131/I129*100)=0,"",(I131/I129*100)))</f>
        <v/>
      </c>
      <c r="J133" s="339" t="str">
        <f t="shared" ref="J133:T133" si="30">IF(ISERROR(J131/J129*100),"",IF((J131/J129*100)=0,"",(J131/J129*100)))</f>
        <v/>
      </c>
      <c r="K133" s="339" t="str">
        <f t="shared" si="30"/>
        <v/>
      </c>
      <c r="L133" s="339" t="str">
        <f t="shared" si="30"/>
        <v/>
      </c>
      <c r="M133" s="339" t="str">
        <f t="shared" si="30"/>
        <v/>
      </c>
      <c r="N133" s="339" t="str">
        <f t="shared" si="30"/>
        <v/>
      </c>
      <c r="O133" s="339" t="str">
        <f t="shared" si="30"/>
        <v/>
      </c>
      <c r="P133" s="339" t="str">
        <f t="shared" si="30"/>
        <v/>
      </c>
      <c r="Q133" s="339" t="str">
        <f t="shared" si="30"/>
        <v/>
      </c>
      <c r="R133" s="339" t="str">
        <f t="shared" si="30"/>
        <v/>
      </c>
      <c r="S133" s="339" t="str">
        <f t="shared" si="30"/>
        <v/>
      </c>
      <c r="T133" s="339" t="str">
        <f t="shared" si="30"/>
        <v/>
      </c>
      <c r="U133" s="340" t="str">
        <f>IF(ISERROR(U131/U129*100),"",IF((U131/U129*100)=0,"",(U131/U129*100)))</f>
        <v/>
      </c>
    </row>
    <row r="134" spans="3:21" ht="18" customHeight="1" x14ac:dyDescent="0.45">
      <c r="D134" s="435"/>
      <c r="E134" s="118" t="s">
        <v>31</v>
      </c>
      <c r="F134" s="125"/>
      <c r="G134" s="126"/>
      <c r="H134" s="117" t="s">
        <v>21</v>
      </c>
      <c r="I134" s="112" t="str">
        <f t="shared" ref="I134:T134" si="31">IF((I109+I115+I121+I127)=0,"",(I109+I115+I121+I127))</f>
        <v/>
      </c>
      <c r="J134" s="112" t="str">
        <f t="shared" si="31"/>
        <v/>
      </c>
      <c r="K134" s="112" t="str">
        <f t="shared" si="31"/>
        <v/>
      </c>
      <c r="L134" s="112" t="str">
        <f t="shared" si="31"/>
        <v/>
      </c>
      <c r="M134" s="112" t="str">
        <f t="shared" si="31"/>
        <v/>
      </c>
      <c r="N134" s="112" t="str">
        <f t="shared" si="31"/>
        <v/>
      </c>
      <c r="O134" s="112" t="str">
        <f t="shared" si="31"/>
        <v/>
      </c>
      <c r="P134" s="112" t="str">
        <f t="shared" si="31"/>
        <v/>
      </c>
      <c r="Q134" s="112" t="str">
        <f t="shared" si="31"/>
        <v/>
      </c>
      <c r="R134" s="112" t="str">
        <f t="shared" si="31"/>
        <v/>
      </c>
      <c r="S134" s="112" t="str">
        <f t="shared" si="31"/>
        <v/>
      </c>
      <c r="T134" s="112" t="str">
        <f t="shared" si="31"/>
        <v/>
      </c>
      <c r="U134" s="164" t="str">
        <f>IF(COUNTBLANK(I134:T134)=12,"",SUM(I134:T134))</f>
        <v/>
      </c>
    </row>
    <row r="135" spans="3:21" ht="18" customHeight="1" x14ac:dyDescent="0.45"/>
    <row r="137" spans="3:21" x14ac:dyDescent="0.45">
      <c r="C137" s="30" t="s">
        <v>252</v>
      </c>
    </row>
    <row r="138" spans="3:21" ht="18" thickBot="1" x14ac:dyDescent="0.5">
      <c r="D138" s="465" t="s">
        <v>260</v>
      </c>
      <c r="E138" s="464" t="s">
        <v>64</v>
      </c>
      <c r="F138" s="464"/>
      <c r="G138" s="396"/>
      <c r="H138" s="7" t="s">
        <v>24</v>
      </c>
      <c r="I138" s="129" t="str">
        <f>IF(ISERROR(DATE(自己チェック表の構成・入力の手順等!E21,自己チェック表の構成・入力の手順等!G21,1)),"",DATE(自己チェック表の構成・入力の手順等!E21,自己チェック表の構成・入力の手順等!G21,1))</f>
        <v/>
      </c>
      <c r="J138" s="129" t="str">
        <f>IF(ISERROR(EDATE(I138,1)),"",EDATE(I138,1))</f>
        <v/>
      </c>
      <c r="K138" s="129" t="str">
        <f t="shared" ref="K138" si="32">IF(ISERROR(EDATE(J138,1)),"",EDATE(J138,1))</f>
        <v/>
      </c>
      <c r="L138" s="129" t="str">
        <f t="shared" ref="L138" si="33">IF(ISERROR(EDATE(K138,1)),"",EDATE(K138,1))</f>
        <v/>
      </c>
      <c r="M138" s="129" t="str">
        <f t="shared" ref="M138" si="34">IF(ISERROR(EDATE(L138,1)),"",EDATE(L138,1))</f>
        <v/>
      </c>
      <c r="N138" s="129" t="str">
        <f t="shared" ref="N138" si="35">IF(ISERROR(EDATE(M138,1)),"",EDATE(M138,1))</f>
        <v/>
      </c>
      <c r="O138" s="129" t="str">
        <f t="shared" ref="O138" si="36">IF(ISERROR(EDATE(N138,1)),"",EDATE(N138,1))</f>
        <v/>
      </c>
      <c r="P138" s="129" t="str">
        <f t="shared" ref="P138" si="37">IF(ISERROR(EDATE(O138,1)),"",EDATE(O138,1))</f>
        <v/>
      </c>
      <c r="Q138" s="129" t="str">
        <f t="shared" ref="Q138" si="38">IF(ISERROR(EDATE(P138,1)),"",EDATE(P138,1))</f>
        <v/>
      </c>
      <c r="R138" s="129" t="str">
        <f t="shared" ref="R138" si="39">IF(ISERROR(EDATE(Q138,1)),"",EDATE(Q138,1))</f>
        <v/>
      </c>
      <c r="S138" s="129" t="str">
        <f t="shared" ref="S138" si="40">IF(ISERROR(EDATE(R138,1)),"",EDATE(R138,1))</f>
        <v/>
      </c>
      <c r="T138" s="129" t="str">
        <f t="shared" ref="T138" si="41">IF(ISERROR(EDATE(S138,1)),"",EDATE(S138,1))</f>
        <v/>
      </c>
      <c r="U138" s="133" t="s">
        <v>25</v>
      </c>
    </row>
    <row r="139" spans="3:21" x14ac:dyDescent="0.45">
      <c r="D139" s="466"/>
      <c r="E139" s="118" t="s">
        <v>253</v>
      </c>
      <c r="F139" s="295"/>
      <c r="G139" s="302"/>
      <c r="H139" s="124" t="s">
        <v>12</v>
      </c>
      <c r="I139" s="300"/>
      <c r="J139" s="296"/>
      <c r="K139" s="296"/>
      <c r="L139" s="296"/>
      <c r="M139" s="296"/>
      <c r="N139" s="296"/>
      <c r="O139" s="296"/>
      <c r="P139" s="296"/>
      <c r="Q139" s="296"/>
      <c r="R139" s="296"/>
      <c r="S139" s="296"/>
      <c r="T139" s="198"/>
      <c r="U139" s="199" t="str">
        <f>IF(SUM(I139:T139)=0,"",SUM(I139:T139))</f>
        <v/>
      </c>
    </row>
    <row r="140" spans="3:21" x14ac:dyDescent="0.45">
      <c r="D140" s="466"/>
      <c r="E140" s="118" t="s">
        <v>254</v>
      </c>
      <c r="F140" s="295"/>
      <c r="G140" s="302"/>
      <c r="H140" s="124" t="s">
        <v>134</v>
      </c>
      <c r="I140" s="184"/>
      <c r="J140" s="298"/>
      <c r="K140" s="298"/>
      <c r="L140" s="298"/>
      <c r="M140" s="298"/>
      <c r="N140" s="298"/>
      <c r="O140" s="298"/>
      <c r="P140" s="298"/>
      <c r="Q140" s="298"/>
      <c r="R140" s="298"/>
      <c r="S140" s="298"/>
      <c r="T140" s="200"/>
      <c r="U140" s="199" t="str">
        <f>IF(SUM(I140:T140)=0,"",SUM(I140:T140))</f>
        <v/>
      </c>
    </row>
    <row r="141" spans="3:21" x14ac:dyDescent="0.45">
      <c r="D141" s="466"/>
      <c r="E141" s="118" t="s">
        <v>255</v>
      </c>
      <c r="F141" s="295"/>
      <c r="G141" s="302"/>
      <c r="H141" s="124" t="s">
        <v>12</v>
      </c>
      <c r="I141" s="184"/>
      <c r="J141" s="298"/>
      <c r="K141" s="298"/>
      <c r="L141" s="298"/>
      <c r="M141" s="298"/>
      <c r="N141" s="298"/>
      <c r="O141" s="298"/>
      <c r="P141" s="298"/>
      <c r="Q141" s="298"/>
      <c r="R141" s="298"/>
      <c r="S141" s="298"/>
      <c r="T141" s="200"/>
      <c r="U141" s="199" t="str">
        <f>IF(SUM(I141:T141)=0,"",SUM(I141:T141))</f>
        <v/>
      </c>
    </row>
    <row r="142" spans="3:21" ht="18" thickBot="1" x14ac:dyDescent="0.5">
      <c r="D142" s="466"/>
      <c r="E142" s="118" t="s">
        <v>256</v>
      </c>
      <c r="F142" s="295"/>
      <c r="G142" s="302"/>
      <c r="H142" s="124" t="s">
        <v>134</v>
      </c>
      <c r="I142" s="301"/>
      <c r="J142" s="297"/>
      <c r="K142" s="297"/>
      <c r="L142" s="297"/>
      <c r="M142" s="297"/>
      <c r="N142" s="297"/>
      <c r="O142" s="297"/>
      <c r="P142" s="297"/>
      <c r="Q142" s="297"/>
      <c r="R142" s="297"/>
      <c r="S142" s="297"/>
      <c r="T142" s="299"/>
      <c r="U142" s="199" t="str">
        <f>IF(SUM(I142:T142)=0,"",SUM(I142:T142))</f>
        <v/>
      </c>
    </row>
    <row r="143" spans="3:21" x14ac:dyDescent="0.45">
      <c r="D143" s="466"/>
      <c r="E143" s="118" t="s">
        <v>257</v>
      </c>
      <c r="F143" s="295"/>
      <c r="G143" s="302"/>
      <c r="H143" s="124" t="s">
        <v>258</v>
      </c>
      <c r="I143" s="341" t="str">
        <f>IF(ISERROR((I140+I141)/I139*100),"",IF(((I140+I141)/I139*100)=0,"",((I140+I141)/I139*100)))</f>
        <v/>
      </c>
      <c r="J143" s="341" t="str">
        <f t="shared" ref="J143:T143" si="42">IF(ISERROR((J140+J141)/J139*100),"",IF(((J140+J141)/J139*100)=0,"",((J140+J141)/J139*100)))</f>
        <v/>
      </c>
      <c r="K143" s="341" t="str">
        <f t="shared" si="42"/>
        <v/>
      </c>
      <c r="L143" s="341" t="str">
        <f t="shared" si="42"/>
        <v/>
      </c>
      <c r="M143" s="341" t="str">
        <f t="shared" si="42"/>
        <v/>
      </c>
      <c r="N143" s="341" t="str">
        <f t="shared" si="42"/>
        <v/>
      </c>
      <c r="O143" s="341" t="str">
        <f t="shared" si="42"/>
        <v/>
      </c>
      <c r="P143" s="341" t="str">
        <f t="shared" si="42"/>
        <v/>
      </c>
      <c r="Q143" s="341" t="str">
        <f t="shared" si="42"/>
        <v/>
      </c>
      <c r="R143" s="341" t="str">
        <f t="shared" si="42"/>
        <v/>
      </c>
      <c r="S143" s="341" t="str">
        <f t="shared" si="42"/>
        <v/>
      </c>
      <c r="T143" s="341" t="str">
        <f t="shared" si="42"/>
        <v/>
      </c>
      <c r="U143" s="341" t="str">
        <f>IF(ISERROR((U140+U141)/U139*100),"",IF(((U140+U141)/U139*100)=0,"",((U140+U141)/U139*100)))</f>
        <v/>
      </c>
    </row>
    <row r="144" spans="3:21" x14ac:dyDescent="0.45">
      <c r="D144" s="30" t="s">
        <v>259</v>
      </c>
    </row>
    <row r="145" spans="4:4" x14ac:dyDescent="0.45">
      <c r="D145" s="30" t="s">
        <v>261</v>
      </c>
    </row>
  </sheetData>
  <mergeCells count="24">
    <mergeCell ref="D63:D68"/>
    <mergeCell ref="D122:D127"/>
    <mergeCell ref="D69:D74"/>
    <mergeCell ref="D81:D86"/>
    <mergeCell ref="D104:D109"/>
    <mergeCell ref="D110:D115"/>
    <mergeCell ref="D116:D121"/>
    <mergeCell ref="D75:D80"/>
    <mergeCell ref="E138:G138"/>
    <mergeCell ref="D138:D143"/>
    <mergeCell ref="D129:D134"/>
    <mergeCell ref="E103:G103"/>
    <mergeCell ref="E8:G8"/>
    <mergeCell ref="D94:D99"/>
    <mergeCell ref="D27:D32"/>
    <mergeCell ref="D15:D20"/>
    <mergeCell ref="D21:D26"/>
    <mergeCell ref="D9:D14"/>
    <mergeCell ref="D87:D92"/>
    <mergeCell ref="D33:D38"/>
    <mergeCell ref="D39:D44"/>
    <mergeCell ref="D45:D50"/>
    <mergeCell ref="D51:D56"/>
    <mergeCell ref="D57:D62"/>
  </mergeCells>
  <phoneticPr fontId="1"/>
  <pageMargins left="0.39000000000000007" right="0.39000000000000007" top="0.39000000000000007" bottom="0.39000000000000007" header="0.39000000000000007" footer="0.39000000000000007"/>
  <pageSetup paperSize="9" scale="34" fitToWidth="0" fitToHeight="0" orientation="landscape" r:id="rId1"/>
  <rowBreaks count="1" manualBreakCount="1">
    <brk id="100" max="20" man="1"/>
  </rowBreaks>
  <ignoredErrors>
    <ignoredError sqref="U101:U103 I133:T133 I98:T98"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8"/>
  <sheetViews>
    <sheetView showGridLines="0" view="pageBreakPreview" zoomScale="80" zoomScaleNormal="100" zoomScaleSheetLayoutView="80" workbookViewId="0"/>
  </sheetViews>
  <sheetFormatPr defaultColWidth="12.6640625" defaultRowHeight="17.25" x14ac:dyDescent="0.45"/>
  <cols>
    <col min="1" max="3" width="3.77734375" style="14" customWidth="1"/>
    <col min="4" max="4" width="6.21875" style="14" bestFit="1" customWidth="1"/>
    <col min="5" max="5" width="7.5546875" style="14" customWidth="1"/>
    <col min="6" max="6" width="7.77734375" style="14" bestFit="1" customWidth="1"/>
    <col min="7" max="7" width="5.21875" style="14" customWidth="1"/>
    <col min="8" max="20" width="9.77734375" style="14" customWidth="1"/>
    <col min="21" max="21" width="6.109375" style="14" customWidth="1"/>
    <col min="22" max="16384" width="12.6640625" style="14"/>
  </cols>
  <sheetData>
    <row r="1" spans="1:21" s="19" customFormat="1" ht="24.95" customHeight="1" x14ac:dyDescent="0.45">
      <c r="B1" s="10" t="s">
        <v>89</v>
      </c>
      <c r="C1" s="10"/>
      <c r="D1" s="10"/>
      <c r="O1" s="20"/>
    </row>
    <row r="2" spans="1:21" s="28" customFormat="1" ht="18" customHeight="1" x14ac:dyDescent="0.45">
      <c r="A2" s="27"/>
      <c r="B2" s="27"/>
      <c r="O2" s="29"/>
    </row>
    <row r="3" spans="1:21" ht="18" customHeight="1" x14ac:dyDescent="0.45">
      <c r="A3" s="41"/>
      <c r="B3" s="41"/>
      <c r="C3" s="41" t="s">
        <v>47</v>
      </c>
      <c r="D3" s="41"/>
      <c r="E3" s="41"/>
      <c r="F3" s="41"/>
      <c r="G3" s="41"/>
      <c r="H3" s="30"/>
      <c r="I3" s="30"/>
      <c r="J3" s="30"/>
      <c r="K3" s="30"/>
      <c r="L3" s="30"/>
      <c r="M3" s="30"/>
      <c r="N3" s="30"/>
      <c r="O3" s="30"/>
      <c r="P3" s="31"/>
      <c r="Q3" s="31"/>
      <c r="R3" s="31"/>
      <c r="S3" s="31"/>
      <c r="T3" s="31"/>
      <c r="U3" s="41"/>
    </row>
    <row r="4" spans="1:21" s="22" customFormat="1" ht="18" customHeight="1" x14ac:dyDescent="0.45">
      <c r="A4" s="21"/>
      <c r="B4" s="21"/>
      <c r="C4" s="75" t="s">
        <v>250</v>
      </c>
      <c r="D4" s="37"/>
      <c r="E4" s="37"/>
      <c r="O4" s="23"/>
    </row>
    <row r="5" spans="1:21" s="22" customFormat="1" ht="18" customHeight="1" x14ac:dyDescent="0.45">
      <c r="A5" s="21"/>
      <c r="B5" s="21"/>
      <c r="C5" s="75" t="s">
        <v>100</v>
      </c>
      <c r="D5" s="58"/>
      <c r="E5" s="58"/>
      <c r="F5" s="28"/>
      <c r="G5" s="28"/>
      <c r="H5" s="28"/>
      <c r="I5" s="28"/>
      <c r="J5" s="28"/>
      <c r="O5" s="23"/>
    </row>
    <row r="6" spans="1:21" s="22" customFormat="1" ht="18" customHeight="1" x14ac:dyDescent="0.45">
      <c r="A6" s="21"/>
      <c r="B6" s="21"/>
      <c r="C6" s="42"/>
      <c r="O6" s="23"/>
    </row>
    <row r="7" spans="1:21" ht="18" customHeight="1" thickBot="1" x14ac:dyDescent="0.5">
      <c r="A7" s="41"/>
      <c r="B7" s="41"/>
      <c r="C7" s="41"/>
      <c r="D7" s="425" t="s">
        <v>37</v>
      </c>
      <c r="E7" s="460"/>
      <c r="F7" s="117" t="s">
        <v>32</v>
      </c>
      <c r="G7" s="117" t="s">
        <v>0</v>
      </c>
      <c r="H7" s="142" t="str">
        <f>IF(ISERROR(DATE(自己チェック表の構成・入力の手順等!E21,自己チェック表の構成・入力の手順等!G21,1)),"",DATE(自己チェック表の構成・入力の手順等!E21,自己チェック表の構成・入力の手順等!G21,1))</f>
        <v/>
      </c>
      <c r="I7" s="142" t="str">
        <f>IF(ISERROR(EDATE(H7,1)),"",EDATE(H7,1))</f>
        <v/>
      </c>
      <c r="J7" s="142" t="str">
        <f t="shared" ref="J7:S7" si="0">IF(ISERROR(EDATE(I7,1)),"",EDATE(I7,1))</f>
        <v/>
      </c>
      <c r="K7" s="142" t="str">
        <f t="shared" si="0"/>
        <v/>
      </c>
      <c r="L7" s="142" t="str">
        <f t="shared" si="0"/>
        <v/>
      </c>
      <c r="M7" s="142" t="str">
        <f t="shared" si="0"/>
        <v/>
      </c>
      <c r="N7" s="142" t="str">
        <f t="shared" si="0"/>
        <v/>
      </c>
      <c r="O7" s="142" t="str">
        <f t="shared" si="0"/>
        <v/>
      </c>
      <c r="P7" s="142" t="str">
        <f t="shared" si="0"/>
        <v/>
      </c>
      <c r="Q7" s="142" t="str">
        <f t="shared" si="0"/>
        <v/>
      </c>
      <c r="R7" s="142" t="str">
        <f t="shared" si="0"/>
        <v/>
      </c>
      <c r="S7" s="142" t="str">
        <f t="shared" si="0"/>
        <v/>
      </c>
      <c r="T7" s="143" t="s">
        <v>34</v>
      </c>
      <c r="U7" s="41"/>
    </row>
    <row r="8" spans="1:21" ht="18" customHeight="1" x14ac:dyDescent="0.45">
      <c r="A8" s="41"/>
      <c r="B8" s="41"/>
      <c r="C8" s="41"/>
      <c r="D8" s="478" t="s">
        <v>35</v>
      </c>
      <c r="E8" s="480"/>
      <c r="F8" s="117" t="s">
        <v>8</v>
      </c>
      <c r="G8" s="160" t="s">
        <v>5</v>
      </c>
      <c r="H8" s="196"/>
      <c r="I8" s="197"/>
      <c r="J8" s="197"/>
      <c r="K8" s="197"/>
      <c r="L8" s="197"/>
      <c r="M8" s="197"/>
      <c r="N8" s="197"/>
      <c r="O8" s="197"/>
      <c r="P8" s="201"/>
      <c r="Q8" s="201"/>
      <c r="R8" s="201"/>
      <c r="S8" s="202"/>
      <c r="T8" s="203" t="str">
        <f>IF(SUM(H8:S8)=0,"",SUM(H8:S8))</f>
        <v/>
      </c>
      <c r="U8" s="41"/>
    </row>
    <row r="9" spans="1:21" ht="18" customHeight="1" x14ac:dyDescent="0.45">
      <c r="A9" s="41"/>
      <c r="B9" s="41"/>
      <c r="C9" s="41"/>
      <c r="D9" s="480"/>
      <c r="E9" s="480"/>
      <c r="F9" s="117" t="s">
        <v>36</v>
      </c>
      <c r="G9" s="124" t="s">
        <v>21</v>
      </c>
      <c r="H9" s="113"/>
      <c r="I9" s="112"/>
      <c r="J9" s="112"/>
      <c r="K9" s="112"/>
      <c r="L9" s="112"/>
      <c r="M9" s="112"/>
      <c r="N9" s="112"/>
      <c r="O9" s="112"/>
      <c r="P9" s="172"/>
      <c r="Q9" s="172"/>
      <c r="R9" s="172"/>
      <c r="S9" s="173"/>
      <c r="T9" s="179" t="str">
        <f>IF(COUNTBLANK(H9:S9)=12,"",SUM(H9:S9))</f>
        <v/>
      </c>
      <c r="U9" s="41"/>
    </row>
    <row r="10" spans="1:21" ht="18" customHeight="1" x14ac:dyDescent="0.45">
      <c r="A10" s="41"/>
      <c r="B10" s="41"/>
      <c r="C10" s="41"/>
      <c r="D10" s="478" t="s">
        <v>13</v>
      </c>
      <c r="E10" s="480"/>
      <c r="F10" s="117" t="s">
        <v>8</v>
      </c>
      <c r="G10" s="160" t="s">
        <v>137</v>
      </c>
      <c r="H10" s="184"/>
      <c r="I10" s="183"/>
      <c r="J10" s="183"/>
      <c r="K10" s="183"/>
      <c r="L10" s="183"/>
      <c r="M10" s="183"/>
      <c r="N10" s="183"/>
      <c r="O10" s="183"/>
      <c r="P10" s="183"/>
      <c r="Q10" s="183"/>
      <c r="R10" s="183"/>
      <c r="S10" s="200"/>
      <c r="T10" s="203" t="str">
        <f>IF(SUM(H10:S10)=0,"",SUM(H10:S10))</f>
        <v/>
      </c>
      <c r="U10" s="41"/>
    </row>
    <row r="11" spans="1:21" ht="18" customHeight="1" x14ac:dyDescent="0.45">
      <c r="A11" s="41"/>
      <c r="B11" s="41"/>
      <c r="C11" s="41"/>
      <c r="D11" s="480"/>
      <c r="E11" s="480"/>
      <c r="F11" s="117" t="s">
        <v>36</v>
      </c>
      <c r="G11" s="124" t="s">
        <v>21</v>
      </c>
      <c r="H11" s="113"/>
      <c r="I11" s="112"/>
      <c r="J11" s="112"/>
      <c r="K11" s="112"/>
      <c r="L11" s="112"/>
      <c r="M11" s="112"/>
      <c r="N11" s="112"/>
      <c r="O11" s="112"/>
      <c r="P11" s="112"/>
      <c r="Q11" s="112"/>
      <c r="R11" s="112"/>
      <c r="S11" s="157"/>
      <c r="T11" s="179" t="str">
        <f>IF(COUNTBLANK(H11:S11)=12,"",SUM(H11:S11))</f>
        <v/>
      </c>
      <c r="U11" s="41"/>
    </row>
    <row r="12" spans="1:21" ht="18" customHeight="1" x14ac:dyDescent="0.45">
      <c r="A12" s="41"/>
      <c r="B12" s="41"/>
      <c r="C12" s="41"/>
      <c r="D12" s="478" t="s">
        <v>14</v>
      </c>
      <c r="E12" s="480"/>
      <c r="F12" s="117" t="s">
        <v>8</v>
      </c>
      <c r="G12" s="160" t="s">
        <v>5</v>
      </c>
      <c r="H12" s="184"/>
      <c r="I12" s="183"/>
      <c r="J12" s="183"/>
      <c r="K12" s="183"/>
      <c r="L12" s="183"/>
      <c r="M12" s="183"/>
      <c r="N12" s="183"/>
      <c r="O12" s="183"/>
      <c r="P12" s="204"/>
      <c r="Q12" s="204"/>
      <c r="R12" s="204"/>
      <c r="S12" s="205"/>
      <c r="T12" s="203" t="str">
        <f>IF(SUM(H12:S12)=0,"",SUM(H12:S12))</f>
        <v/>
      </c>
      <c r="U12" s="41"/>
    </row>
    <row r="13" spans="1:21" ht="18" customHeight="1" thickBot="1" x14ac:dyDescent="0.5">
      <c r="A13" s="41"/>
      <c r="B13" s="41"/>
      <c r="C13" s="41"/>
      <c r="D13" s="481"/>
      <c r="E13" s="481"/>
      <c r="F13" s="117" t="s">
        <v>36</v>
      </c>
      <c r="G13" s="124" t="s">
        <v>21</v>
      </c>
      <c r="H13" s="113"/>
      <c r="I13" s="112"/>
      <c r="J13" s="112"/>
      <c r="K13" s="112"/>
      <c r="L13" s="112"/>
      <c r="M13" s="112"/>
      <c r="N13" s="112"/>
      <c r="O13" s="112"/>
      <c r="P13" s="172"/>
      <c r="Q13" s="172"/>
      <c r="R13" s="172"/>
      <c r="S13" s="173"/>
      <c r="T13" s="179" t="str">
        <f>IF(COUNTBLANK(H13:S13)=12,"",SUM(H13:S13))</f>
        <v/>
      </c>
      <c r="U13" s="41"/>
    </row>
    <row r="14" spans="1:21" ht="18" customHeight="1" x14ac:dyDescent="0.45">
      <c r="A14" s="41"/>
      <c r="B14" s="41"/>
      <c r="C14" s="41"/>
      <c r="D14" s="482"/>
      <c r="E14" s="483"/>
      <c r="F14" s="120" t="s">
        <v>8</v>
      </c>
      <c r="G14" s="124" t="s">
        <v>5</v>
      </c>
      <c r="H14" s="184"/>
      <c r="I14" s="183"/>
      <c r="J14" s="183"/>
      <c r="K14" s="183"/>
      <c r="L14" s="183"/>
      <c r="M14" s="183"/>
      <c r="N14" s="183"/>
      <c r="O14" s="183"/>
      <c r="P14" s="204"/>
      <c r="Q14" s="204"/>
      <c r="R14" s="204"/>
      <c r="S14" s="205"/>
      <c r="T14" s="206" t="str">
        <f>IF(SUM(H14:S14)=0,"",SUM(H14:S14))</f>
        <v/>
      </c>
      <c r="U14" s="41"/>
    </row>
    <row r="15" spans="1:21" ht="18" customHeight="1" x14ac:dyDescent="0.45">
      <c r="A15" s="41"/>
      <c r="B15" s="41"/>
      <c r="C15" s="41"/>
      <c r="D15" s="484"/>
      <c r="E15" s="485"/>
      <c r="F15" s="120" t="s">
        <v>36</v>
      </c>
      <c r="G15" s="124" t="s">
        <v>21</v>
      </c>
      <c r="H15" s="113"/>
      <c r="I15" s="112"/>
      <c r="J15" s="112"/>
      <c r="K15" s="112"/>
      <c r="L15" s="112"/>
      <c r="M15" s="112"/>
      <c r="N15" s="112"/>
      <c r="O15" s="112"/>
      <c r="P15" s="172"/>
      <c r="Q15" s="172"/>
      <c r="R15" s="172"/>
      <c r="S15" s="173"/>
      <c r="T15" s="180" t="str">
        <f>IF(COUNTBLANK(H15:S15)=12,"",SUM(H15:S15))</f>
        <v/>
      </c>
      <c r="U15" s="41"/>
    </row>
    <row r="16" spans="1:21" ht="18" customHeight="1" x14ac:dyDescent="0.45">
      <c r="A16" s="41"/>
      <c r="B16" s="41"/>
      <c r="C16" s="41"/>
      <c r="D16" s="486"/>
      <c r="E16" s="485"/>
      <c r="F16" s="120" t="s">
        <v>8</v>
      </c>
      <c r="G16" s="124" t="s">
        <v>137</v>
      </c>
      <c r="H16" s="184"/>
      <c r="I16" s="183"/>
      <c r="J16" s="183"/>
      <c r="K16" s="183"/>
      <c r="L16" s="183"/>
      <c r="M16" s="183"/>
      <c r="N16" s="183"/>
      <c r="O16" s="183"/>
      <c r="P16" s="204"/>
      <c r="Q16" s="204"/>
      <c r="R16" s="204"/>
      <c r="S16" s="205"/>
      <c r="T16" s="206" t="str">
        <f>IF(SUM(H16:S16)=0,"",SUM(H16:S16))</f>
        <v/>
      </c>
      <c r="U16" s="41"/>
    </row>
    <row r="17" spans="1:21" ht="18" customHeight="1" thickBot="1" x14ac:dyDescent="0.5">
      <c r="A17" s="41"/>
      <c r="B17" s="41"/>
      <c r="C17" s="41"/>
      <c r="D17" s="487"/>
      <c r="E17" s="488"/>
      <c r="F17" s="120" t="s">
        <v>36</v>
      </c>
      <c r="G17" s="124" t="s">
        <v>21</v>
      </c>
      <c r="H17" s="114"/>
      <c r="I17" s="155"/>
      <c r="J17" s="155"/>
      <c r="K17" s="155"/>
      <c r="L17" s="155"/>
      <c r="M17" s="155"/>
      <c r="N17" s="155"/>
      <c r="O17" s="155"/>
      <c r="P17" s="174"/>
      <c r="Q17" s="174"/>
      <c r="R17" s="174"/>
      <c r="S17" s="175"/>
      <c r="T17" s="180" t="str">
        <f>IF(COUNTBLANK(H17:S17)=12,"",SUM(H17:S17))</f>
        <v/>
      </c>
      <c r="U17" s="41"/>
    </row>
    <row r="18" spans="1:21" s="13" customFormat="1" ht="18" customHeight="1" x14ac:dyDescent="0.45">
      <c r="E18" s="2"/>
      <c r="G18" s="2"/>
      <c r="H18" s="111"/>
      <c r="I18" s="111"/>
      <c r="J18" s="111"/>
      <c r="K18" s="111"/>
      <c r="L18" s="111"/>
      <c r="M18" s="111"/>
      <c r="N18" s="111"/>
      <c r="O18" s="111"/>
      <c r="P18" s="111"/>
      <c r="Q18" s="111"/>
      <c r="R18" s="111"/>
      <c r="S18" s="111"/>
      <c r="T18" s="111"/>
    </row>
    <row r="19" spans="1:21" s="41" customFormat="1" ht="18" customHeight="1" x14ac:dyDescent="0.45">
      <c r="D19" s="425" t="s">
        <v>81</v>
      </c>
      <c r="E19" s="466"/>
      <c r="F19" s="117" t="s">
        <v>8</v>
      </c>
      <c r="G19" s="117" t="s">
        <v>137</v>
      </c>
      <c r="H19" s="183" t="str">
        <f t="shared" ref="H19:S19" si="1">IF((H8+H10+H12+H14+H16)=0,"",(H8+H10+H12+H14+H16))</f>
        <v/>
      </c>
      <c r="I19" s="183" t="str">
        <f t="shared" si="1"/>
        <v/>
      </c>
      <c r="J19" s="183" t="str">
        <f t="shared" si="1"/>
        <v/>
      </c>
      <c r="K19" s="183" t="str">
        <f t="shared" si="1"/>
        <v/>
      </c>
      <c r="L19" s="183" t="str">
        <f t="shared" si="1"/>
        <v/>
      </c>
      <c r="M19" s="183" t="str">
        <f t="shared" si="1"/>
        <v/>
      </c>
      <c r="N19" s="183" t="str">
        <f t="shared" si="1"/>
        <v/>
      </c>
      <c r="O19" s="183" t="str">
        <f t="shared" si="1"/>
        <v/>
      </c>
      <c r="P19" s="183" t="str">
        <f t="shared" si="1"/>
        <v/>
      </c>
      <c r="Q19" s="183" t="str">
        <f t="shared" si="1"/>
        <v/>
      </c>
      <c r="R19" s="183" t="str">
        <f t="shared" si="1"/>
        <v/>
      </c>
      <c r="S19" s="183" t="str">
        <f t="shared" si="1"/>
        <v/>
      </c>
      <c r="T19" s="204" t="str">
        <f>IF(SUM(H19:S19)=0,"",SUM(H19:S19))</f>
        <v/>
      </c>
    </row>
    <row r="20" spans="1:21" s="41" customFormat="1" ht="18" customHeight="1" x14ac:dyDescent="0.45">
      <c r="D20" s="466"/>
      <c r="E20" s="466"/>
      <c r="F20" s="117" t="s">
        <v>36</v>
      </c>
      <c r="G20" s="117" t="s">
        <v>21</v>
      </c>
      <c r="H20" s="112" t="str">
        <f t="shared" ref="H20:S20" si="2">IF((H9+H11+H13+H15+H17)=0,"",(H9+H11+H13+H15+H17))</f>
        <v/>
      </c>
      <c r="I20" s="112" t="str">
        <f t="shared" si="2"/>
        <v/>
      </c>
      <c r="J20" s="112" t="str">
        <f t="shared" si="2"/>
        <v/>
      </c>
      <c r="K20" s="112" t="str">
        <f t="shared" si="2"/>
        <v/>
      </c>
      <c r="L20" s="112" t="str">
        <f t="shared" si="2"/>
        <v/>
      </c>
      <c r="M20" s="112" t="str">
        <f t="shared" si="2"/>
        <v/>
      </c>
      <c r="N20" s="112" t="str">
        <f t="shared" si="2"/>
        <v/>
      </c>
      <c r="O20" s="112" t="str">
        <f t="shared" si="2"/>
        <v/>
      </c>
      <c r="P20" s="112" t="str">
        <f t="shared" si="2"/>
        <v/>
      </c>
      <c r="Q20" s="112" t="str">
        <f t="shared" si="2"/>
        <v/>
      </c>
      <c r="R20" s="112" t="str">
        <f t="shared" si="2"/>
        <v/>
      </c>
      <c r="S20" s="112" t="str">
        <f t="shared" si="2"/>
        <v/>
      </c>
      <c r="T20" s="172" t="str">
        <f>IF(SUM(H20:S20)=0,"",SUM(H20:S20))</f>
        <v/>
      </c>
    </row>
    <row r="21" spans="1:21" s="13" customFormat="1" ht="18" customHeight="1" x14ac:dyDescent="0.45">
      <c r="E21" s="2"/>
      <c r="G21" s="2"/>
    </row>
    <row r="22" spans="1:21" ht="18" customHeight="1" x14ac:dyDescent="0.45">
      <c r="A22" s="41"/>
      <c r="B22" s="41"/>
      <c r="C22" s="41"/>
      <c r="D22" s="41"/>
      <c r="E22" s="17"/>
      <c r="F22" s="116"/>
      <c r="G22" s="116"/>
      <c r="H22" s="116"/>
      <c r="I22" s="116"/>
      <c r="J22" s="116"/>
      <c r="K22" s="116"/>
      <c r="L22" s="18"/>
      <c r="M22" s="18"/>
      <c r="N22" s="18"/>
      <c r="O22" s="41"/>
      <c r="P22" s="41"/>
      <c r="Q22" s="41"/>
      <c r="R22" s="41"/>
      <c r="S22" s="41"/>
      <c r="T22" s="41"/>
      <c r="U22" s="41"/>
    </row>
    <row r="23" spans="1:21" ht="18" customHeight="1" x14ac:dyDescent="0.45">
      <c r="A23" s="41"/>
      <c r="B23" s="41"/>
      <c r="C23" s="41" t="s">
        <v>48</v>
      </c>
      <c r="D23" s="41"/>
      <c r="E23" s="17"/>
      <c r="F23" s="344"/>
      <c r="G23" s="344"/>
      <c r="H23" s="344"/>
      <c r="I23" s="344"/>
      <c r="J23" s="344"/>
      <c r="K23" s="344"/>
      <c r="L23" s="116"/>
      <c r="M23" s="116"/>
      <c r="N23" s="116"/>
      <c r="O23" s="41"/>
      <c r="P23" s="26"/>
      <c r="Q23" s="26"/>
      <c r="R23" s="26"/>
      <c r="S23" s="26"/>
      <c r="T23" s="26"/>
      <c r="U23" s="41"/>
    </row>
    <row r="24" spans="1:21" s="28" customFormat="1" ht="18" customHeight="1" x14ac:dyDescent="0.45">
      <c r="A24" s="27"/>
      <c r="B24" s="27"/>
      <c r="C24" s="47"/>
      <c r="D24" s="37"/>
      <c r="O24" s="29"/>
    </row>
    <row r="25" spans="1:21" ht="18" customHeight="1" thickBot="1" x14ac:dyDescent="0.5">
      <c r="A25" s="41"/>
      <c r="B25" s="41"/>
      <c r="C25" s="41"/>
      <c r="D25" s="425" t="s">
        <v>37</v>
      </c>
      <c r="E25" s="460"/>
      <c r="F25" s="117" t="s">
        <v>32</v>
      </c>
      <c r="G25" s="117" t="s">
        <v>0</v>
      </c>
      <c r="H25" s="142" t="str">
        <f>IF(ISERROR(DATE(自己チェック表の構成・入力の手順等!E21,自己チェック表の構成・入力の手順等!G21,1)),"",DATE(自己チェック表の構成・入力の手順等!E21,自己チェック表の構成・入力の手順等!G21,1))</f>
        <v/>
      </c>
      <c r="I25" s="142" t="str">
        <f>IF(ISERROR(EDATE(H25,1)),"",EDATE(H25,1))</f>
        <v/>
      </c>
      <c r="J25" s="142" t="str">
        <f t="shared" ref="J25:S25" si="3">IF(ISERROR(EDATE(I25,1)),"",EDATE(I25,1))</f>
        <v/>
      </c>
      <c r="K25" s="142" t="str">
        <f t="shared" si="3"/>
        <v/>
      </c>
      <c r="L25" s="142" t="str">
        <f t="shared" si="3"/>
        <v/>
      </c>
      <c r="M25" s="142" t="str">
        <f t="shared" si="3"/>
        <v/>
      </c>
      <c r="N25" s="142" t="str">
        <f t="shared" si="3"/>
        <v/>
      </c>
      <c r="O25" s="142" t="str">
        <f t="shared" si="3"/>
        <v/>
      </c>
      <c r="P25" s="142" t="str">
        <f t="shared" si="3"/>
        <v/>
      </c>
      <c r="Q25" s="142" t="str">
        <f t="shared" si="3"/>
        <v/>
      </c>
      <c r="R25" s="142" t="str">
        <f t="shared" si="3"/>
        <v/>
      </c>
      <c r="S25" s="142" t="str">
        <f t="shared" si="3"/>
        <v/>
      </c>
      <c r="T25" s="143" t="s">
        <v>34</v>
      </c>
      <c r="U25" s="41"/>
    </row>
    <row r="26" spans="1:21" ht="18" customHeight="1" x14ac:dyDescent="0.45">
      <c r="A26" s="41"/>
      <c r="B26" s="41"/>
      <c r="C26" s="41"/>
      <c r="D26" s="476" t="s">
        <v>96</v>
      </c>
      <c r="E26" s="221" t="s">
        <v>38</v>
      </c>
      <c r="F26" s="117" t="s">
        <v>62</v>
      </c>
      <c r="G26" s="124" t="s">
        <v>138</v>
      </c>
      <c r="H26" s="247"/>
      <c r="I26" s="243"/>
      <c r="J26" s="243"/>
      <c r="K26" s="243"/>
      <c r="L26" s="243"/>
      <c r="M26" s="243"/>
      <c r="N26" s="243"/>
      <c r="O26" s="243"/>
      <c r="P26" s="246"/>
      <c r="Q26" s="246"/>
      <c r="R26" s="246"/>
      <c r="S26" s="245"/>
      <c r="T26" s="206" t="str">
        <f t="shared" ref="T26:T31" si="4">IF(SUM(H26:S26)=0,"",SUM(H26:S26))</f>
        <v/>
      </c>
      <c r="U26" s="41"/>
    </row>
    <row r="27" spans="1:21" ht="18" customHeight="1" x14ac:dyDescent="0.45">
      <c r="A27" s="41"/>
      <c r="B27" s="41"/>
      <c r="C27" s="41"/>
      <c r="D27" s="434"/>
      <c r="E27" s="215" t="s">
        <v>16</v>
      </c>
      <c r="F27" s="117" t="s">
        <v>62</v>
      </c>
      <c r="G27" s="124" t="s">
        <v>138</v>
      </c>
      <c r="H27" s="184"/>
      <c r="I27" s="244"/>
      <c r="J27" s="244"/>
      <c r="K27" s="244"/>
      <c r="L27" s="244"/>
      <c r="M27" s="244"/>
      <c r="N27" s="244"/>
      <c r="O27" s="244"/>
      <c r="P27" s="244"/>
      <c r="Q27" s="244"/>
      <c r="R27" s="244"/>
      <c r="S27" s="200"/>
      <c r="T27" s="206" t="str">
        <f t="shared" si="4"/>
        <v/>
      </c>
      <c r="U27" s="41"/>
    </row>
    <row r="28" spans="1:21" ht="18" customHeight="1" thickBot="1" x14ac:dyDescent="0.5">
      <c r="A28" s="41"/>
      <c r="B28" s="41"/>
      <c r="C28" s="41"/>
      <c r="D28" s="434"/>
      <c r="E28" s="215" t="s">
        <v>39</v>
      </c>
      <c r="F28" s="117" t="s">
        <v>62</v>
      </c>
      <c r="G28" s="124" t="s">
        <v>137</v>
      </c>
      <c r="H28" s="184"/>
      <c r="I28" s="244"/>
      <c r="J28" s="244"/>
      <c r="K28" s="244"/>
      <c r="L28" s="244"/>
      <c r="M28" s="244"/>
      <c r="N28" s="244"/>
      <c r="O28" s="244"/>
      <c r="P28" s="204"/>
      <c r="Q28" s="204"/>
      <c r="R28" s="204"/>
      <c r="S28" s="205"/>
      <c r="T28" s="206" t="str">
        <f t="shared" si="4"/>
        <v/>
      </c>
      <c r="U28" s="41"/>
    </row>
    <row r="29" spans="1:21" ht="18" customHeight="1" thickBot="1" x14ac:dyDescent="0.5">
      <c r="A29" s="41"/>
      <c r="B29" s="41"/>
      <c r="C29" s="41"/>
      <c r="D29" s="477"/>
      <c r="E29" s="222"/>
      <c r="F29" s="120" t="s">
        <v>62</v>
      </c>
      <c r="G29" s="124" t="s">
        <v>137</v>
      </c>
      <c r="H29" s="184"/>
      <c r="I29" s="244"/>
      <c r="J29" s="244"/>
      <c r="K29" s="244"/>
      <c r="L29" s="244"/>
      <c r="M29" s="244"/>
      <c r="N29" s="244"/>
      <c r="O29" s="244"/>
      <c r="P29" s="204"/>
      <c r="Q29" s="204"/>
      <c r="R29" s="204"/>
      <c r="S29" s="205"/>
      <c r="T29" s="206" t="str">
        <f t="shared" si="4"/>
        <v/>
      </c>
      <c r="U29" s="41"/>
    </row>
    <row r="30" spans="1:21" ht="18" customHeight="1" thickBot="1" x14ac:dyDescent="0.5">
      <c r="A30" s="41"/>
      <c r="B30" s="41"/>
      <c r="C30" s="41"/>
      <c r="D30" s="477"/>
      <c r="E30" s="222"/>
      <c r="F30" s="120" t="s">
        <v>62</v>
      </c>
      <c r="G30" s="124" t="s">
        <v>139</v>
      </c>
      <c r="H30" s="184"/>
      <c r="I30" s="244"/>
      <c r="J30" s="244"/>
      <c r="K30" s="244"/>
      <c r="L30" s="244"/>
      <c r="M30" s="244"/>
      <c r="N30" s="244"/>
      <c r="O30" s="244"/>
      <c r="P30" s="204"/>
      <c r="Q30" s="204"/>
      <c r="R30" s="204"/>
      <c r="S30" s="205"/>
      <c r="T30" s="206" t="str">
        <f t="shared" si="4"/>
        <v/>
      </c>
      <c r="U30" s="41"/>
    </row>
    <row r="31" spans="1:21" ht="18" customHeight="1" x14ac:dyDescent="0.45">
      <c r="A31" s="41"/>
      <c r="B31" s="41"/>
      <c r="C31" s="41"/>
      <c r="D31" s="478" t="s">
        <v>40</v>
      </c>
      <c r="E31" s="479"/>
      <c r="F31" s="117" t="s">
        <v>62</v>
      </c>
      <c r="G31" s="124" t="s">
        <v>137</v>
      </c>
      <c r="H31" s="184"/>
      <c r="I31" s="244"/>
      <c r="J31" s="244"/>
      <c r="K31" s="244"/>
      <c r="L31" s="244"/>
      <c r="M31" s="244"/>
      <c r="N31" s="244"/>
      <c r="O31" s="244"/>
      <c r="P31" s="204"/>
      <c r="Q31" s="204"/>
      <c r="R31" s="204"/>
      <c r="S31" s="205"/>
      <c r="T31" s="206" t="str">
        <f t="shared" si="4"/>
        <v/>
      </c>
      <c r="U31" s="41"/>
    </row>
    <row r="32" spans="1:21" s="41" customFormat="1" ht="18" customHeight="1" thickBot="1" x14ac:dyDescent="0.5">
      <c r="D32" s="478"/>
      <c r="E32" s="478"/>
      <c r="F32" s="224" t="s">
        <v>36</v>
      </c>
      <c r="G32" s="124" t="s">
        <v>21</v>
      </c>
      <c r="H32" s="114"/>
      <c r="I32" s="155"/>
      <c r="J32" s="155"/>
      <c r="K32" s="155"/>
      <c r="L32" s="155"/>
      <c r="M32" s="155"/>
      <c r="N32" s="155"/>
      <c r="O32" s="155"/>
      <c r="P32" s="174"/>
      <c r="Q32" s="174"/>
      <c r="R32" s="174"/>
      <c r="S32" s="175"/>
      <c r="T32" s="180" t="str">
        <f>IF(COUNTBLANK(H32:S32)=12,"",SUM(H32:S32))</f>
        <v/>
      </c>
    </row>
    <row r="33" spans="4:20" s="41" customFormat="1" ht="18" customHeight="1" x14ac:dyDescent="0.45">
      <c r="D33" s="32" t="s">
        <v>224</v>
      </c>
      <c r="E33" s="32"/>
      <c r="F33" s="230"/>
      <c r="G33" s="230"/>
      <c r="H33" s="232"/>
      <c r="I33" s="232"/>
      <c r="J33" s="232"/>
      <c r="K33" s="232"/>
      <c r="L33" s="232"/>
      <c r="M33" s="232"/>
      <c r="N33" s="232"/>
      <c r="O33" s="232"/>
      <c r="P33" s="233"/>
      <c r="Q33" s="233"/>
      <c r="R33" s="233"/>
      <c r="S33" s="233"/>
      <c r="T33" s="233"/>
    </row>
    <row r="34" spans="4:20" s="13" customFormat="1" ht="18" customHeight="1" x14ac:dyDescent="0.45">
      <c r="E34" s="2"/>
      <c r="G34" s="2"/>
      <c r="H34" s="111"/>
      <c r="I34" s="111"/>
      <c r="J34" s="111"/>
      <c r="K34" s="111"/>
      <c r="L34" s="111"/>
      <c r="M34" s="111"/>
      <c r="N34" s="111"/>
      <c r="O34" s="111"/>
      <c r="P34" s="111"/>
      <c r="Q34" s="111"/>
      <c r="R34" s="111"/>
      <c r="S34" s="111"/>
      <c r="T34" s="111"/>
    </row>
    <row r="35" spans="4:20" s="41" customFormat="1" ht="18" customHeight="1" x14ac:dyDescent="0.45">
      <c r="D35" s="425" t="s">
        <v>81</v>
      </c>
      <c r="E35" s="425"/>
      <c r="F35" s="117" t="s">
        <v>84</v>
      </c>
      <c r="G35" s="117" t="s">
        <v>139</v>
      </c>
      <c r="H35" s="183" t="str">
        <f t="shared" ref="H35:S35" si="5">IF((H26+H27+H28+H29+H30+H31)=0,"",(H26+H27+H28+H29+H30+H31))</f>
        <v/>
      </c>
      <c r="I35" s="183" t="str">
        <f t="shared" si="5"/>
        <v/>
      </c>
      <c r="J35" s="183" t="str">
        <f t="shared" si="5"/>
        <v/>
      </c>
      <c r="K35" s="183" t="str">
        <f t="shared" si="5"/>
        <v/>
      </c>
      <c r="L35" s="183" t="str">
        <f t="shared" si="5"/>
        <v/>
      </c>
      <c r="M35" s="183" t="str">
        <f t="shared" si="5"/>
        <v/>
      </c>
      <c r="N35" s="183" t="str">
        <f t="shared" si="5"/>
        <v/>
      </c>
      <c r="O35" s="183" t="str">
        <f t="shared" si="5"/>
        <v/>
      </c>
      <c r="P35" s="183" t="str">
        <f t="shared" si="5"/>
        <v/>
      </c>
      <c r="Q35" s="183" t="str">
        <f t="shared" si="5"/>
        <v/>
      </c>
      <c r="R35" s="183" t="str">
        <f t="shared" si="5"/>
        <v/>
      </c>
      <c r="S35" s="183" t="str">
        <f t="shared" si="5"/>
        <v/>
      </c>
      <c r="T35" s="204" t="str">
        <f>IF(SUM(H35:S35)=0,"",SUM(H35:S35))</f>
        <v/>
      </c>
    </row>
    <row r="36" spans="4:20" s="41" customFormat="1" ht="18" customHeight="1" x14ac:dyDescent="0.45">
      <c r="D36" s="425"/>
      <c r="E36" s="425"/>
      <c r="F36" s="224" t="s">
        <v>36</v>
      </c>
      <c r="G36" s="224" t="s">
        <v>21</v>
      </c>
      <c r="H36" s="112" t="str">
        <f>IF(H32=0,"",H32)</f>
        <v/>
      </c>
      <c r="I36" s="112" t="str">
        <f t="shared" ref="I36:S36" si="6">IF(I32=0,"",I32)</f>
        <v/>
      </c>
      <c r="J36" s="112" t="str">
        <f t="shared" si="6"/>
        <v/>
      </c>
      <c r="K36" s="112" t="str">
        <f t="shared" si="6"/>
        <v/>
      </c>
      <c r="L36" s="112" t="str">
        <f t="shared" si="6"/>
        <v/>
      </c>
      <c r="M36" s="112" t="str">
        <f t="shared" si="6"/>
        <v/>
      </c>
      <c r="N36" s="112" t="str">
        <f t="shared" si="6"/>
        <v/>
      </c>
      <c r="O36" s="112" t="str">
        <f t="shared" si="6"/>
        <v/>
      </c>
      <c r="P36" s="112" t="str">
        <f t="shared" si="6"/>
        <v/>
      </c>
      <c r="Q36" s="112" t="str">
        <f t="shared" si="6"/>
        <v/>
      </c>
      <c r="R36" s="112" t="str">
        <f t="shared" si="6"/>
        <v/>
      </c>
      <c r="S36" s="112" t="str">
        <f t="shared" si="6"/>
        <v/>
      </c>
      <c r="T36" s="172" t="str">
        <f>IF(SUM(H36:S36)=0,"",SUM(H36:S36))</f>
        <v/>
      </c>
    </row>
    <row r="37" spans="4:20" s="13" customFormat="1" ht="18" customHeight="1" x14ac:dyDescent="0.45">
      <c r="E37" s="2"/>
      <c r="G37" s="2"/>
    </row>
    <row r="38" spans="4:20" x14ac:dyDescent="0.45">
      <c r="F38" s="32"/>
      <c r="G38" s="32"/>
      <c r="H38" s="32"/>
      <c r="I38" s="32"/>
      <c r="J38" s="32"/>
      <c r="K38" s="32"/>
      <c r="L38" s="32"/>
      <c r="M38" s="32"/>
      <c r="N38" s="32"/>
      <c r="O38" s="32"/>
      <c r="P38" s="32"/>
      <c r="Q38" s="32"/>
      <c r="R38" s="32"/>
      <c r="S38" s="32"/>
      <c r="T38" s="32"/>
    </row>
  </sheetData>
  <mergeCells count="12">
    <mergeCell ref="D19:E20"/>
    <mergeCell ref="D7:E7"/>
    <mergeCell ref="D8:E9"/>
    <mergeCell ref="D10:E11"/>
    <mergeCell ref="D12:E13"/>
    <mergeCell ref="D14:E15"/>
    <mergeCell ref="D16:E17"/>
    <mergeCell ref="F23:K23"/>
    <mergeCell ref="D26:D30"/>
    <mergeCell ref="D25:E25"/>
    <mergeCell ref="D31:E32"/>
    <mergeCell ref="D35:E36"/>
  </mergeCells>
  <phoneticPr fontId="1"/>
  <pageMargins left="0.39370078740157483" right="0.39370078740157483" top="0.39370078740157483" bottom="0.39370078740157483" header="0.39370078740157483" footer="0.39370078740157483"/>
  <pageSetup paperSize="9" scale="6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自己チェック表の構成・入力の手順等</vt:lpstr>
      <vt:lpstr>建設副産物の定義について</vt:lpstr>
      <vt:lpstr>1-1. 事業の規模</vt:lpstr>
      <vt:lpstr>1-2. 建設現場等の概要及び件数</vt:lpstr>
      <vt:lpstr>2. 環境への負荷の状況（取りまとめ表）</vt:lpstr>
      <vt:lpstr>3. エネルギー使用量</vt:lpstr>
      <vt:lpstr>4. 一般廃棄物排出量等</vt:lpstr>
      <vt:lpstr>5. 産業廃棄物排出量等</vt:lpstr>
      <vt:lpstr>6. 水使用量及び総排水量</vt:lpstr>
      <vt:lpstr>7. 化学物質使用量</vt:lpstr>
      <vt:lpstr>8. 資源等使用量</vt:lpstr>
      <vt:lpstr>9. 総製品生産量または販売量</vt:lpstr>
      <vt:lpstr>'1-1. 事業の規模'!Print_Area</vt:lpstr>
      <vt:lpstr>'2. 環境への負荷の状況（取りまとめ表）'!Print_Area</vt:lpstr>
      <vt:lpstr>'3. エネルギー使用量'!Print_Area</vt:lpstr>
      <vt:lpstr>'4. 一般廃棄物排出量等'!Print_Area</vt:lpstr>
      <vt:lpstr>'5. 産業廃棄物排出量等'!Print_Area</vt:lpstr>
      <vt:lpstr>'6. 水使用量及び総排水量'!Print_Area</vt:lpstr>
      <vt:lpstr>'7. 化学物質使用量'!Print_Area</vt:lpstr>
      <vt:lpstr>'8. 資源等使用量'!Print_Area</vt:lpstr>
      <vt:lpstr>'9. 総製品生産量または販売量'!Print_Area</vt:lpstr>
      <vt:lpstr>自己チェック表の構成・入力の手順等!Print_Area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dc:creator>
  <cp:lastModifiedBy>oi</cp:lastModifiedBy>
  <cp:lastPrinted>2018-12-11T09:34:50Z</cp:lastPrinted>
  <dcterms:created xsi:type="dcterms:W3CDTF">2016-09-07T20:03:20Z</dcterms:created>
  <dcterms:modified xsi:type="dcterms:W3CDTF">2019-08-22T04:28:39Z</dcterms:modified>
</cp:coreProperties>
</file>